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财政重点项目" sheetId="5" r:id="rId1"/>
    <sheet name="扶贫资金" sheetId="4" r:id="rId2"/>
    <sheet name="部门整体支出绩效评价情况汇总表" sheetId="1" r:id="rId3"/>
    <sheet name="Sheet1" sheetId="3" state="hidden" r:id="rId4"/>
    <sheet name="反馈意见表汇总确认情况" sheetId="2" state="hidden" r:id="rId5"/>
  </sheets>
  <definedNames>
    <definedName name="_xlnm._FilterDatabase" localSheetId="2" hidden="1">部门整体支出绩效评价情况汇总表!$A$3:$E$235</definedName>
    <definedName name="_xlnm._FilterDatabase" localSheetId="3" hidden="1">Sheet1!$A$1:$D$20</definedName>
    <definedName name="_xlnm.Print_Area" localSheetId="2">部门整体支出绩效评价情况汇总表!$A$1:$E$236</definedName>
    <definedName name="_xlnm.Print_Titles" localSheetId="2">部门整体支出绩效评价情况汇总表!$1:$3</definedName>
    <definedName name="_xlnm.Print_Titles" localSheetId="1">扶贫资金!$1:$3</definedName>
    <definedName name="_xlnm.Print_Titles" localSheetId="0">财政重点项目!$1:$3</definedName>
  </definedNames>
  <calcPr calcId="144525"/>
</workbook>
</file>

<file path=xl/sharedStrings.xml><?xml version="1.0" encoding="utf-8"?>
<sst xmlns="http://schemas.openxmlformats.org/spreadsheetml/2006/main" count="1045" uniqueCount="608">
  <si>
    <t>附表一：</t>
  </si>
  <si>
    <t>《朗县财政局2020-2021年财政项目支出绩效评价情况汇总表》</t>
  </si>
  <si>
    <t>序号</t>
  </si>
  <si>
    <t>项目名称</t>
  </si>
  <si>
    <t>建设地点</t>
  </si>
  <si>
    <t>项目主管部门</t>
  </si>
  <si>
    <t>项目预算资金量</t>
  </si>
  <si>
    <t>收入金额</t>
  </si>
  <si>
    <t>支出金额</t>
  </si>
  <si>
    <t>结余金额</t>
  </si>
  <si>
    <t>评价得分</t>
  </si>
  <si>
    <t>失分原因</t>
  </si>
  <si>
    <t>2020年度重点生态功能区转移支付资金</t>
  </si>
  <si>
    <t>朗镇（其次村）
金东乡（康玛村，来义村)</t>
  </si>
  <si>
    <t>林芝市生态环境局朗县分局</t>
  </si>
  <si>
    <t>1.被评价单位未设置明确可衡量的绩效评价目标；  
2.存在资料归档有待健全、竣工决算资料有待完整等问题；
3.未见规划选址、用地预审、环境影响评价等前置手续。</t>
  </si>
  <si>
    <t>2020年中央水利发展资金</t>
  </si>
  <si>
    <t>全县六个乡镇</t>
  </si>
  <si>
    <t>西藏自治区朗县水利局</t>
  </si>
  <si>
    <t>1.资金拨付审批手续不齐；                  
2.未按照合同约定进度拨款；                   
3.项目存在施工进度滞后的问题；               
4.该项目未按计划完工进度完工；               
5.存在前置手续流程不规范的问题。</t>
  </si>
  <si>
    <t>2020年财政农业专项转移支付</t>
  </si>
  <si>
    <t>朗县农业农村局</t>
  </si>
  <si>
    <t>1.项目绩效设置方面有待完善；                  
2.资金使用合规性方面有待改善。</t>
  </si>
  <si>
    <t>2020年自治区财政农业专项转移支付资金</t>
  </si>
  <si>
    <t>朗镇（卧巴村，路村）
仲达镇（仲达村）
洞嘎镇（旺热村）</t>
  </si>
  <si>
    <t>1.存在审批文件未盖章，财务资料归档不及时的问题；                                           2.存在未见验收资料不齐全的问题。</t>
  </si>
  <si>
    <t>2020年林业专项转移支付资金</t>
  </si>
  <si>
    <t>朗镇（巴热村，朗巴居委会)
仲达镇(达贵村)</t>
  </si>
  <si>
    <t>朗县林业和草原局</t>
  </si>
  <si>
    <t>1.被评价单位未设置绩效评价目标，也未对项目进行绩效自评的问题；                               
2.存在记账不规范的问题。</t>
  </si>
  <si>
    <t>2020年第二批中央财政农业相关转移支付资金</t>
  </si>
  <si>
    <t>登木乡，拉多乡，仲达镇</t>
  </si>
  <si>
    <t>1.被评价单位未设置明确可衡量的绩效评价目标，也未对项目进行绩效自评；                     
2.存在记账凭证归档不及时的问题；              
3.存在验收资料信息不完整的问题。</t>
  </si>
  <si>
    <t>朗县农业农村局院内</t>
  </si>
  <si>
    <t>1.未设置明确可衡量的绩效评价目标，也未对项目进行绩效自评；                               
2.存在签字不全；                             
3.存在管理制度不健全，项目资料归档不齐。</t>
  </si>
  <si>
    <t>公立医院综合改革</t>
  </si>
  <si>
    <t>朗县藏医院
朗县人民医院</t>
  </si>
  <si>
    <t>朗县卫生健康委员会</t>
  </si>
  <si>
    <t>1.存在记账不规范的问题；                     
2.存在资金拨付程序不完整；
3.存在未设置绩效目标表，未进行绩效自评；     
4.存在资料存疑的问题。</t>
  </si>
  <si>
    <t>就业补助资金</t>
  </si>
  <si>
    <t>无</t>
  </si>
  <si>
    <t>朗县人力资源和社会保障局</t>
  </si>
  <si>
    <t>1、项目执行规范方面管理过程科学规范性有待改善；                                        
2、缺少相关审核程序；                       
3、缺少相关审核程序；
4、项目验收考核不符合要求；
5、项目资料归档不齐。</t>
  </si>
  <si>
    <t>2020年公共卫生体系建设和重大疫情防控救治体系建设补助直达资金</t>
  </si>
  <si>
    <t>藏医院
人民医院
卫健委</t>
  </si>
  <si>
    <t>1、项目存在被评价单位未见绩效自评表的问题；
2、项目存在资料归档不齐、有未按约定付款支付、存在培训经费预算执行率过低，未按照合同约定付款、项目资料存疑的问题；
3、资金后续管理实施有待规范和提高。</t>
  </si>
  <si>
    <t>2020年中央财政补助农村危房改造资金</t>
  </si>
  <si>
    <t>仲达镇（卓岗村，解协村，林古村）
朗镇（娘村）</t>
  </si>
  <si>
    <t>朗县住房和城乡建设局</t>
  </si>
  <si>
    <t>1.被评价单位未设置明确可衡量的绩效评价目标，也未对项目进行绩效自评；               
2.存在附件归档不规范；
3.存在签字手续不规范，任务未按时完成。</t>
  </si>
  <si>
    <t>2020年藏医药实业发展补助资金</t>
  </si>
  <si>
    <t>1.被评价单位未设置明确可衡量的绩效评价目标，也未对项目进行绩效自评；
2.存在项目进度滞后；
3.存在记账不规范。</t>
  </si>
  <si>
    <t>2020年医疗服务与保障能力提升补助资金</t>
  </si>
  <si>
    <t>朗镇</t>
  </si>
  <si>
    <t>1.被评价单位未设置明确可衡量的绩效评价目标，也未对项目进行绩效自评；
2.存在资金拨付审批手续不齐；
3.存在施工进度滞后；
4.存在前置手续流程不规范；
5.存在项目资料归档不齐；
6.资金后续管理有待提高。。</t>
  </si>
  <si>
    <t>2020年农畜产品流通基础设施中央基建预算资金</t>
  </si>
  <si>
    <t>金东乡</t>
  </si>
  <si>
    <t>朗县金东乡人民政府</t>
  </si>
  <si>
    <t>1.被评价单位未设置明确可衡量的绩效评价目标，也未对项目进行绩效自评；
2.资金拨付审批手续不齐；
3.施工进度滞后；
4.前置手续流程不规范；
5.项目资料归档不齐。</t>
  </si>
  <si>
    <t>2020年文化旅游提升工程中央基建投资资金</t>
  </si>
  <si>
    <t>洞嘎镇（聂村）</t>
  </si>
  <si>
    <t>朗县文化和旅游局（文物局）</t>
  </si>
  <si>
    <t>1.被评价单位未设置明确可衡量的绩效评价目标，也未对项目进行绩效自评；
2.未按照合同约定进度拨款，记账凭证记账、审核、出纳均未签字；
3.前置手续流程不规范。</t>
  </si>
  <si>
    <t>2018年村级组织活动场所标准化建设奖励补助资金</t>
  </si>
  <si>
    <t>金东乡，拉多乡</t>
  </si>
  <si>
    <t>中共朗县委员会组织部</t>
  </si>
  <si>
    <t>1.记账不规范；
2.施工进度滞后；
3.合同资料归档不全，未进行竣工决算。</t>
  </si>
  <si>
    <t>2019年土地增减挂钩跨省域调出收入安排资金</t>
  </si>
  <si>
    <t>洞嘎镇（扎西塘村）
登木乡（比邻村，崩达村）
拉多乡（白诺村，巴顿村）</t>
  </si>
  <si>
    <t>朗县自然资源局</t>
  </si>
  <si>
    <t>1.未设置明确可衡量的绩效评价目标，也未对项目进行绩效自评；                               
2.项目资料归档不齐全。</t>
  </si>
  <si>
    <t>2020年农牧特色产业资金</t>
  </si>
  <si>
    <t xml:space="preserve">洞嘎镇（扎西塘村吾组，）仲达镇，拉多乡，登木乡
</t>
  </si>
  <si>
    <t>1、该项目未设置明确可衡量的绩效评价目标，也未对项目进行绩效自评等问题；
2、项目存在存在资金拨付审批手续不齐的问题；
3、项目存在前置手续流程不规范的问题；
4、项目存在项目合同书、技术鉴证等资料归档不全。</t>
  </si>
  <si>
    <t>应急物资保障体系建设补助资金</t>
  </si>
  <si>
    <t>1、该项目未设置明确可衡量的绩效评价目标，也未对项目进行绩效自评等问题；
2、该项目存在资料存疑的问题；
3、存在资金拨付审批手续不齐的问题；
4、存在记账不规范的问题。</t>
  </si>
  <si>
    <t>2020年县级医疗救助能力提升建设项目</t>
  </si>
  <si>
    <t>朗县卫生服务中心</t>
  </si>
  <si>
    <t>1、项目存在记账不规范，资金拨付审批手续不齐的问题；
2、项目存在施工进度滞后的问题；
3、项目存在未遵守相关法律法规、管理规定，未见确认项目第三方服务机构的过程等问题。</t>
  </si>
  <si>
    <t>朗县幼儿园改造项目</t>
  </si>
  <si>
    <t>朗县</t>
  </si>
  <si>
    <t>朗县教育体育局</t>
  </si>
  <si>
    <t>1.被评价单位未设置明确可衡量的绩效评价目标，也未对项目进行绩效自评；
2.未按照合同约定进度拨款；
3.施工进度滞后；
4.前置手续流程不规范。</t>
  </si>
  <si>
    <t>2020年抗疫特别国债预算资金</t>
  </si>
  <si>
    <t>仲达镇，朗镇，洞嘎镇</t>
  </si>
  <si>
    <t>朗县卫生健康委员会，朗县住房和城乡建设局</t>
  </si>
  <si>
    <t>1.单位未设置明确可衡量的绩效评价目标，也未对项目进行绩效自评；                                
2.未按照合同约定进度拨款；
3.施工进度滞后。</t>
  </si>
  <si>
    <t>2020年中央专项彩票公益金支持西藏体育事业发展资金</t>
  </si>
  <si>
    <t>登木乡新区</t>
  </si>
  <si>
    <t>1.项目存在未设置明确可衡量的绩效评价目标，也未对项目进行绩效自评等问题；
2.项目存在审批手续签字不合规的问题；
3.项目存在项目资料不齐等问题。</t>
  </si>
  <si>
    <t>中央财政农业相关转移支付</t>
  </si>
  <si>
    <t>1.项目存在未设置绩效目标表，未进行绩效自评；
2.资金到位后，长期闲置，致使资金未产生应有的效益。</t>
  </si>
  <si>
    <t>2021年土地增减挂钩跨省域调出收入安排支出</t>
  </si>
  <si>
    <t>仲达镇（伟列村）洞嘎镇，拉多乡，金东乡</t>
  </si>
  <si>
    <t>未做绩效评价表</t>
  </si>
  <si>
    <t>截止至评价日，该项目未实施。</t>
  </si>
  <si>
    <t>2020年度环境保护考核奖惩资金</t>
  </si>
  <si>
    <t>1.记账规范性方面有待改善；
2.项目绩效设置方面有待完善。</t>
  </si>
  <si>
    <t>朗县中共委员会组织部</t>
  </si>
  <si>
    <t>2021年水利项目西藏专项第一批中央基建投资</t>
  </si>
  <si>
    <t>拉多乡（白诺村，巴顿村，昌巴村，吉村，许村）</t>
  </si>
  <si>
    <t>1.项目存在未设置绩效评价目标，也未对项目进行绩效自评等问题；
2.项目存在审批手续不齐、明细账与记账凭证不符等问题。</t>
  </si>
  <si>
    <t>2021年度自治区财政农业相关转移支付</t>
  </si>
  <si>
    <t>登木乡（左嘎村村民委员会）
朗镇（巴热村村民委员会）
拉多乡（巴顿村）
仲达镇（仲达村）</t>
  </si>
  <si>
    <t>1.项目存在未设置绩效评价目标，也未对项目进行绩效自评等问题；
2.项目存在记账不规范的问题。</t>
  </si>
  <si>
    <t xml:space="preserve">全面停止天然林商业性采伐补助资金
</t>
  </si>
  <si>
    <t>1.未设置绩效目标表，未进行绩效自评</t>
  </si>
  <si>
    <t>财政农田建设补助资金</t>
  </si>
  <si>
    <t>朗镇（巴热村）
仲达镇（仲达村）</t>
  </si>
  <si>
    <t>1.项目存在未设置绩效评价目标，也未对项目进行绩效自评的问题；
2.项目存在凭证记账不规范的问题；
3.项目存在施工进度滞后的问题。</t>
  </si>
  <si>
    <t>农村危房改造资金</t>
  </si>
  <si>
    <t>朗镇托麦村 
金东乡西日卡村</t>
  </si>
  <si>
    <t>1.项目存在未设置明确可衡量的绩效评价目标，也未对项目进行绩效自评的问题；
2.目存在附件管理不规范的情况；
3.项目存在资料存疑、提供档案册资料不齐全、部分档案未装订完成等问题。</t>
  </si>
  <si>
    <t>林业草原专项转移支付</t>
  </si>
  <si>
    <t>朗镇（巴热村，朗巴居委会）
仲达镇（达贵村）</t>
  </si>
  <si>
    <t>1.项目存在未设置绩效评价目标，也未对项目进行绩效自评问题；
2.项目存在存在记账不及时，记账不规范的问题。</t>
  </si>
  <si>
    <t>中央水利发展资金</t>
  </si>
  <si>
    <t>拉多乡（藏村）
朗镇（托麦村，朗巴居委会，巴热村荣组）
仲达村（达贵村）</t>
  </si>
  <si>
    <t>1.项目存在凭证记账不规范的问题；
2.项目存在施工进度滞后的问题。</t>
  </si>
  <si>
    <t>基本公共卫生服务补助资金</t>
  </si>
  <si>
    <t>朗镇，登木乡，仲达镇</t>
  </si>
  <si>
    <t>1.项目产出执行方面有待提升，项目资金存在使用滞后的问题；
2.资金后续管理实施有待规范和提高。</t>
  </si>
  <si>
    <t>2021年度医疗服务与保障能力提升（公立医院综合改革）补助资金</t>
  </si>
  <si>
    <t>1.项目未设置绩效目标表，未进行绩效自评。</t>
  </si>
  <si>
    <t>2021年度医疗服务与保障能力提升（中医药事业传承与发展）补助资金</t>
  </si>
  <si>
    <t>仲达镇藏医院
 朗县藏医院</t>
  </si>
  <si>
    <t>1.项目未设置绩效评价目标，也未对项目进行绩效自评；
2.项目存在采购程序不规范的问题；
3.项目存在购销合同签订不规范的问题；
4.项目存在凭证附件不全，资金拨付审批手续不齐的问题。</t>
  </si>
  <si>
    <t>乡村“四旁”植树专项资金</t>
  </si>
  <si>
    <t>1.项目存在未设置绩效目标表，未进行绩效自评等问题。</t>
  </si>
  <si>
    <t>附表二：</t>
  </si>
  <si>
    <t>《朗县财政局2020-2021年扶贫资金支出绩效评价情况汇总表》</t>
  </si>
  <si>
    <t>项目预算资金量（万元）</t>
  </si>
  <si>
    <t>收入金额（万元）</t>
  </si>
  <si>
    <t>支出金额（万元）</t>
  </si>
  <si>
    <t>结余金额（万元）</t>
  </si>
  <si>
    <t>林果种植第二期项目（黑钻苹果种植）</t>
  </si>
  <si>
    <t>朗县仲达镇、朗镇（如塘）</t>
  </si>
  <si>
    <t>1.该项目记账凭证签证不全;
2.制度执行不规范，项目实施调研资料不齐全;
3.合同签订不规范,未见合同订立时间；
4.形成资产未入账。</t>
  </si>
  <si>
    <t>林果种植项目</t>
  </si>
  <si>
    <t>1.记账凭证未按规定填制、资金拨付审批手续不齐；
2.前置手续流程不规范；
3.制度执行不规范，项目实施前期调研资料不齐全，项目采购程序不规范；
4.未做好项目建设地前期调研工作，导致项目实际种植面积未达预期规模；
5.形成资产未入账。</t>
  </si>
  <si>
    <t>林芝市朗县辣椒续建项目</t>
  </si>
  <si>
    <t>朗县金东乡、洞嘎镇、朗镇</t>
  </si>
  <si>
    <t>1.记账凭证未按规定填制、资金拨付审批手续不齐；
2.前置手续流程不规范；
3.制度执行不规范，项目实施调研资料不齐全。</t>
  </si>
  <si>
    <t>朗县林古村牦牛养殖项目</t>
  </si>
  <si>
    <t>林古村</t>
  </si>
  <si>
    <t>1.未按照合同约定进度拨款、记账不规范；
2.项目资料归档不齐，未见确认项目第三方服务机构的过程。</t>
  </si>
  <si>
    <t>朗县苹果种植项目</t>
  </si>
  <si>
    <t>1.资金预算内容与项目内容不一致；
2.部分二类费用的供应商确认未见执行或未严格执行确认项目第三方服务机构的程序；项目资料归档不齐；协议签订不规范；
3.报账资料不全。</t>
  </si>
  <si>
    <t>朗县仲达镇仲达村瑞组牦牛养殖项目</t>
  </si>
  <si>
    <t>朗县仲达镇仲达村</t>
  </si>
  <si>
    <t>1.记账不规范；
2.项目资料不齐，未见确认项目第三方服务机构的过程。</t>
  </si>
  <si>
    <t>林芝市朗县辣椒种植项目</t>
  </si>
  <si>
    <t>洞嘎镇</t>
  </si>
  <si>
    <t>朗县农村农业局</t>
  </si>
  <si>
    <t>1.未按照合同约定进度拨款，资金拨付审批手续不齐；
2.项目前置手续流程不规范，项目资料归档不齐，未见确认项目第三方服务机构的过程；
3.绩效目标不合理。</t>
  </si>
  <si>
    <t>林芝市朗县洞嘎镇经济林木种植项目</t>
  </si>
  <si>
    <t>洞嘎镇滚村</t>
  </si>
  <si>
    <t>1.未按照合同约定进度拨款，资金拨付审批手续不齐；
2.项目资料归档不齐，未见确认项目第三方服务机构的过程。</t>
  </si>
  <si>
    <t>朗镇堆巴塘水果配套设施建设项目</t>
  </si>
  <si>
    <t>朗镇堆巴塘村</t>
  </si>
  <si>
    <t>朗县扶贫开发办公室</t>
  </si>
  <si>
    <t>1.被评价单位绩效目标不明确，绩效目标表中未细化受益贫困户；
2.资金拨付审批手续不齐、记账不规范；
3.绩效目标不明确、项目前置手续不健全，未见确认项目第三方服务机构的过程。</t>
  </si>
  <si>
    <t>朗县如塘水果配套设施建设项目</t>
  </si>
  <si>
    <t>朗县如塘</t>
  </si>
  <si>
    <t>1.被评价单位未设置明确的绩效评价目标，绩效目标表中未细化受益贫困户；
2.资金拨付审批手续不齐、记账不规范；
3.项目施工进度滞后；
4.前置手续流程不健全；
5.绩效目标不明确、项目前置手续不健全、未见确认项目第三方服务机构的过程。</t>
  </si>
  <si>
    <t>洞嘎镇、朗镇辣椒晒场建设项目</t>
  </si>
  <si>
    <t>洞嘎镇扎西塘村、吾组、滚村热米组；朗镇堆巴村、堆巴塘村卧巴组、巴热村、托麦村</t>
  </si>
  <si>
    <t>1、资金拨付审批手续不齐、记账不规范；
2、存在前置手续不健全；
3、存在项目前置手续不健全，项目资料归档不齐，未见确认项目第三方服务机构的过程。</t>
  </si>
  <si>
    <t>辣椒工厂化育苗设施及推广项目</t>
  </si>
  <si>
    <t>1、未设置明确可衡量的绩效评价目标，绩效目标不明确
2、项目施工进度滞后；
3、前置手续流程不规范；
4、绩效目标不明确、前置手续流程不规范，项目资料归档不齐，未见确认项目第三方服务机构的过程。</t>
  </si>
  <si>
    <t>1.被评价单位未设置明确可衡量的绩效评价目标，绩效目标不明确；
2.项目存在施工进度滞后的问题；
3.前置手续流程不规范；
4.绩效目标不明确、前置手续流程不规范，项目资料归档不齐，未见确认项目第三方服务机构的过程。</t>
  </si>
  <si>
    <t>林芝市朗县拉多乡新扎村红枸杞种植项目</t>
  </si>
  <si>
    <t>拉多新扎村</t>
  </si>
  <si>
    <t>1.未按照规定填制记账凭证，资金拨付审批手续不齐；
2.前置手续流程不规范；
3.制度执行不规范，项目实施前期调研资料不齐全。</t>
  </si>
  <si>
    <t>盘活温室购置棚膜项目</t>
  </si>
  <si>
    <t>全县</t>
  </si>
  <si>
    <t>1.资金拨付审批手续不齐；
2.制度执行不规范。</t>
  </si>
  <si>
    <t>东雄村犏牛养殖项目</t>
  </si>
  <si>
    <t>东雄村</t>
  </si>
  <si>
    <t>1、被评价单位绩效目标不合理，项目预期产出效益和效果低于正常的业绩水平；
2、资金拨付审批手续不齐、记账不规范；
3、绩效方面未细化受益贫困户的问题。</t>
  </si>
  <si>
    <t>洞嘎镇苹果、花椒套种及果树修剪</t>
  </si>
  <si>
    <t>洞嘎镇（滚村诺组、嘎贡村、达木村、滚村热米组、滚村藏猪养殖、“三岩”搬迁）</t>
  </si>
  <si>
    <t>1、被评价单位绩效评价目标不合理；
2、发现存在记账不规范的问题；
3、项目前置手续不健全。</t>
  </si>
  <si>
    <t>仲达镇2020年辣椒种植育苗、温室维修等建设项目</t>
  </si>
  <si>
    <t>仲达村、伟列村、拉丁雪</t>
  </si>
  <si>
    <t>朗县仲达镇人民政府</t>
  </si>
  <si>
    <t>1.资金拨付审批手续不齐、附件不齐；
2.会议纪要内容不规范，项目采购程序不规范。</t>
  </si>
  <si>
    <t>巴热村乡村振兴可持续发展便民综合超市建设项目</t>
  </si>
  <si>
    <t>朗镇巴热村（小学于福利院中间位置）</t>
  </si>
  <si>
    <t xml:space="preserve">1.资金拨付审批手续不齐
2.前置手续流程不规范
3.制度执行不规范，项目实施调研资料不齐全，
</t>
  </si>
  <si>
    <t>比邻村集体牦牛养殖改扩建项目</t>
  </si>
  <si>
    <t>登木乡比邻村</t>
  </si>
  <si>
    <t>1.记账不规范；
2.项目执行不符合法律法规、绩效目标不合理。</t>
  </si>
  <si>
    <t>拉多乡许村牦牛养殖建设项目</t>
  </si>
  <si>
    <t>许村</t>
  </si>
  <si>
    <t>1、被评价单位绩效评价目标不合理、不明确；
2、记账不规范的问题；
3、绩效指标不明确。</t>
  </si>
  <si>
    <t>卓岗村购置收割机项目</t>
  </si>
  <si>
    <t>卓岗村</t>
  </si>
  <si>
    <t>1.资金拨付审批手续不齐、附件不齐；
2.会议纪要内容不规范，项目采购程序不规范，。</t>
  </si>
  <si>
    <t>拉多乡白坡章村地质灾害搬迁（边坡防护）建设项目</t>
  </si>
  <si>
    <t>白坡章村</t>
  </si>
  <si>
    <t>1.未按照规定填制记账凭证；
2.制度执行不规范，项目实施调研资料不齐全。</t>
  </si>
  <si>
    <t>林芝市朗县拉多乡拉多村温室引水灌溉项目</t>
  </si>
  <si>
    <t>拉多村</t>
  </si>
  <si>
    <t>1.记账凭证未按规定填制、资金拨付审批手续不齐
2.前置手续流程不规范
3.制度执行不规范，项目实施调研资料不齐全。</t>
  </si>
  <si>
    <t>林芝市朗县洞嘎镇聂村农田灌溉水渠建设项目</t>
  </si>
  <si>
    <t>聂村</t>
  </si>
  <si>
    <t>1.未按批复内容完成相关工作任务；
2，前置手续流程不规范；
3.管理制度不健全，项目资料归档不齐。</t>
  </si>
  <si>
    <t>林芝市朗县扎西塘村农田灌溉水渠（覆盖扎西塘温室）建设项目</t>
  </si>
  <si>
    <t>扎西塘村</t>
  </si>
  <si>
    <t>1.前置手续流程不规范
2.管理制度不健全，项目资料归档不齐，未见确认项目第三方服务机构的过程</t>
  </si>
  <si>
    <t>朗县仲达镇增达组、玉如岗组灌溉水渠及达贵村蓄水池建设项目</t>
  </si>
  <si>
    <t>增达组、玉如岗组、达贵村</t>
  </si>
  <si>
    <t>1.资金拨付审批手续不齐；
2.前置手续流程不规范；
3.制度执行不规范，项目实施调研资料不齐全。</t>
  </si>
  <si>
    <t>仲达镇堆许村夏组、比日岗组人居环境整治建设项目</t>
  </si>
  <si>
    <t>堆许村夏组、比日岗组</t>
  </si>
  <si>
    <t>1、被评价单位未设置明确可衡量的绩效评价目标，绩效目标表中未设立经济效益指标，未细化受益贫困户。
2、发现存在未按照合同约定进度拨款，资金拨付审批手续不齐的问题
3、前置手续不健全
4、绩效目标不明确、前置手续不健全，未见确认项目第三方服务机构的过程</t>
  </si>
  <si>
    <t>林芝市朗县登木乡巴桑村乡村道路修建项目</t>
  </si>
  <si>
    <t>登木乡巴桑村</t>
  </si>
  <si>
    <t>朗县扶贫办公室</t>
  </si>
  <si>
    <t>1.未按照合同约定进度拨款，资金拨付审批手续不齐
2.前置手续流程不规范
3.管理制度不健全，项目资料归档不齐，未见确认项目第三方服务机构的过程</t>
  </si>
  <si>
    <t>登木乡比邻村拉贡塘集体养殖配套设施项目</t>
  </si>
  <si>
    <t>朗县登木乡人民政府</t>
  </si>
  <si>
    <t>1.未按照合同约定进度拨款，资金拨付审批手续不齐
2.项目前置手续流程不规范，项目资料归档不齐，未见确认项目第三方服务机构的过程</t>
  </si>
  <si>
    <t>林芝市朗县拉丁雪村人饮提升工程建设项目</t>
  </si>
  <si>
    <t>拉丁雪村</t>
  </si>
  <si>
    <t>1.按照合同约定进度拨款，资金拨付审批手续不齐
2.前置手续流程不规范
3.存在管理制度不健全，项目资料归档不齐，未见确认项目第三方服务机构的过程</t>
  </si>
  <si>
    <t>林芝市朗县金东乡松木材村集体养殖基地围墙建设项目</t>
  </si>
  <si>
    <t>松木材村</t>
  </si>
  <si>
    <t>1.该项目记账凭证上的会计主管、记账、审核、制单、出纳均未签字；
2.前置手续流程不规范；
3.制度执行不规范，项目实施前期调研资料不齐全。</t>
  </si>
  <si>
    <t>仲达镇拉丁雪村集体奶牛养殖配套设施建设项目</t>
  </si>
  <si>
    <t>1、绩效目标不明确；
2、记账不规范。</t>
  </si>
  <si>
    <t>朗县滚村优质饲草加工厂建设及其次村粮油加工坊设备购置项目</t>
  </si>
  <si>
    <t>滚村旺热组、朗镇其次</t>
  </si>
  <si>
    <t>1.记账凭证未按规定填制、资金拨付审批手续不齐
2.前置手续流程不规范
3.制度执行不规范，项目实施调研资料不齐全，</t>
  </si>
  <si>
    <t>登木乡左嘎村泽组截水墙建设项目</t>
  </si>
  <si>
    <t>登木乡左嘎村泽组</t>
  </si>
  <si>
    <t>1、项目绩效目标不合理
2、项目绩效目标不合理、未见确认项目第三方服务机构的过程等</t>
  </si>
  <si>
    <t>林芝市朗县朗巴居委会经济林木蓄水池建设项目</t>
  </si>
  <si>
    <t>朗巴居委会</t>
  </si>
  <si>
    <t>1.未按照合同约定进度拨款，资金拨付审批手续不齐
2.未按批复内容完成
3.前置手续流程不规范
4.管理制度不健全，项目资料归档不齐，未见确认项目第三方服务机构的过程</t>
  </si>
  <si>
    <t>林芝市朗县仲达镇堆许村协岗组人畜饮水项目</t>
  </si>
  <si>
    <t>堆许村协岗组</t>
  </si>
  <si>
    <t>1.该项目记账凭证上的会计主管、记账、审核、制单、出纳均未签字
2.前置手续流程不规范
3.制度执行不规范，项目实施前期调研资料不齐全，项目采购程序不规范，</t>
  </si>
  <si>
    <t>生态补偿脱贫岗位人员补助</t>
  </si>
  <si>
    <t xml:space="preserve">51个行政村1个居委会
</t>
  </si>
  <si>
    <t xml:space="preserve">1.岗位设置不合理
</t>
  </si>
  <si>
    <t>林芝市朗县三岩搬迁安置点牲畜养殖项目</t>
  </si>
  <si>
    <t>扎西塘村、巴热村、托麦村、登木村、申木村、巴龙村</t>
  </si>
  <si>
    <t>朗县农业农村局朗县农业农村局</t>
  </si>
  <si>
    <t>1.未按照合同约定进度拨款，资金拨付审批手续不齐
2.设置绩效目标不不合理，绩效指标设置不明确
3.项目资料归档不齐。</t>
  </si>
  <si>
    <t>林芝市朗县洞嘎镇扎西塘村文旅融合项目</t>
  </si>
  <si>
    <t>洞嘎镇扎西塘村</t>
  </si>
  <si>
    <t>1.做账不及时，资金拨付审批手续不齐
2.制度执行不规范，项目实施前期调研资料不齐全，项目采购程序不规范。</t>
  </si>
  <si>
    <t>三岩搬迁配套建设补缺资金项目</t>
  </si>
  <si>
    <t>洞嘎镇扎西塘、朗镇托麦村、巴热村、登木乡登木村</t>
  </si>
  <si>
    <t>1、被评价单位绩效目标不明确。
2、记账不规范
3、前置手续流程不规范
4、绩效目标不明确、项目前置手续不健全，、未见执行确认项目第三方服务机构的程序等问题</t>
  </si>
  <si>
    <t>林芝市朗县登木村三岩搬迁点机耕道道路改扩建项目</t>
  </si>
  <si>
    <t>登木乡登木村</t>
  </si>
  <si>
    <t>1.未按照合同约定进度拨款，资金拨付审批手续不齐
2.手续流程不规范
3.管理制度不健全，项目资料归档不齐，未见确认项目第三方服务机构的过程</t>
  </si>
  <si>
    <t>林芝市朗县洞嘎镇扎西塘村三岩搬迁点打麦场及辣椒晒场建设项目</t>
  </si>
  <si>
    <t>1.记账不规范；
2.前置手续流程不规范；
3.管理制度不健全，项目资料归档不齐。</t>
  </si>
  <si>
    <t>朗县农牧民技能培训</t>
  </si>
  <si>
    <t>51个行政村1个居委会</t>
  </si>
  <si>
    <t>1.记账不规范；
2.绩效目标设置不合理，项目资料归档不齐，缺少绩效证明资料。</t>
  </si>
  <si>
    <t>产业发展贷款和农牧民扶贫贷款贴息</t>
  </si>
  <si>
    <t>扶贫办</t>
  </si>
  <si>
    <t xml:space="preserve">1.帮扶资料不完善、贷款资金使用去向监管不充分，县扶贫开发办公室未履行相应监管职责。
</t>
  </si>
  <si>
    <t>林芝市朗县村集体温室建设项目</t>
  </si>
  <si>
    <t>洞嘎镇滚村、扎西塘村吾组，金东乡巴龙村、秀村、东雄村，朗镇朗巴居委会、申木村</t>
  </si>
  <si>
    <t>1.资金拨付审批手续不齐；
2.前置手续流程不规范；
3.项目实施前期调研资料不齐全，。</t>
  </si>
  <si>
    <t>林芝市朗县洞嘎镇诺贡合作社冷链库建设项目</t>
  </si>
  <si>
    <t>洞嘎镇滚村诺组</t>
  </si>
  <si>
    <t>朗县乡村振兴局</t>
  </si>
  <si>
    <t>1.未按照合同约定进度拨款，资金拨付审批手续不齐；
2.前置手续流程不规范；
3.管理制度不健全，项目资料归档不齐。</t>
  </si>
  <si>
    <t>林芝市朗县拉多乡白坡章村、许村集体经济建设项目</t>
  </si>
  <si>
    <t>拉多乡白坡章村、许村</t>
  </si>
  <si>
    <t>1.未及时记账、记账不规范；
2.项目前置手续流程不规范；
3.，项目资料归档不齐。</t>
  </si>
  <si>
    <t>林芝市朗县朗镇娘村牦牛养殖项目</t>
  </si>
  <si>
    <t>朗镇娘村</t>
  </si>
  <si>
    <t>1.未按照合同约定进度拨款，资金拨付审批手续不齐；
2.项目前置手续流程不规范，项目资料归档不齐。</t>
  </si>
  <si>
    <t>林芝市朗县拉多乡巴顿村牦牛养殖项目</t>
  </si>
  <si>
    <t>拉多乡巴顿村桑龙组</t>
  </si>
  <si>
    <t xml:space="preserve">1.未按照合同约定进度拨款，资金拨付审批手续不齐
2.项目资料归档不齐，未见确认项目第三方服务机构的过程
</t>
  </si>
  <si>
    <t>朗县登木乡牦牛养殖基地建设项目</t>
  </si>
  <si>
    <t>1.未及时记账、记账不规范；
2.，项目资料归档不齐。</t>
  </si>
  <si>
    <t>林芝市朗县朗敦红辣椒专业合作社升级改造项目</t>
  </si>
  <si>
    <t>洞嘎镇聂村</t>
  </si>
  <si>
    <t>朗县仲达镇仲达村粮油加工农牧民合作社设备购置（仲达村富农粮油加工农牧民专业合作社）项目</t>
  </si>
  <si>
    <t>仲达镇仲达村</t>
  </si>
  <si>
    <t>1.会议纪要内容不规范，项目采购程序不规范。</t>
  </si>
  <si>
    <t>朗县洞嘎镇扎西塘村搬迁群众经济林木种植项目</t>
  </si>
  <si>
    <t>1、被评价单位绩效目标不明确，绩效目标表中未细化脱贫贫困人数；
2、记账不规范；
3、前置手续不健全；
4、绩效目标不明确，项目前置手续不健全。</t>
  </si>
  <si>
    <t>朗县改善搬迁群众生产生活配套设施项目</t>
  </si>
  <si>
    <t>洞嘎镇扎西塘村、朗镇巴热村、托麦村、登木乡登木村</t>
  </si>
  <si>
    <t>林芝市朗县登木乡村集体经济发展项目——藏猪养殖项目</t>
  </si>
  <si>
    <t>登木乡崩达村</t>
  </si>
  <si>
    <t>1.未及时记账、记账不规范
2.前置手续流程不规范
3.管理制度不健全，项目资料归档不齐。</t>
  </si>
  <si>
    <t>朗县洞嘎镇辣椒加工基地建设项目</t>
  </si>
  <si>
    <t>朗县洞嘎镇卓村</t>
  </si>
  <si>
    <t>1、评价单位绩效目标不合理
2、绩效目标不合理、项目前置手续流程不健全。</t>
  </si>
  <si>
    <t>-</t>
  </si>
  <si>
    <t>1.被评价单位绩效目标不合理
2.绩效目标不合理、项目前置手续流程不健全、未见确认项目第三方服务机构的过程。</t>
  </si>
  <si>
    <t>林芝市朗县县级财政专项扶贫发展资金项目</t>
  </si>
  <si>
    <t>1.资金拨付审批手续不齐；
2.前置手续流程不规范；
3.制度执行不规范，项目实施资料不齐全，项目实施前期调研资料不齐全。</t>
  </si>
  <si>
    <t>洞嘎镇、仲达镇、拉多乡辣椒及青稞产业配套基础设施建设项目</t>
  </si>
  <si>
    <t>滚村、达木村、嘎贡村、拉丁雪村、达贵村、解协村、堆许村、伟列村、老扎村、扎西塘村</t>
  </si>
  <si>
    <t>1.前置手续流程不规范；
2.管理制度不健全，项目资料归档不齐。</t>
  </si>
  <si>
    <t>朗县拉多乡拉多村农村引水安全水源工程项目</t>
  </si>
  <si>
    <t>拉多乡拉多村</t>
  </si>
  <si>
    <t>朗县水利局</t>
  </si>
  <si>
    <t>1.前置手续流程不规范。</t>
  </si>
  <si>
    <t>朗县登木乡左嘎村农村饮水安全维修工程项目</t>
  </si>
  <si>
    <t>登木乡左嘎村</t>
  </si>
  <si>
    <t>1.未按照合同约定进度拨款，资金拨付审批手续不齐。</t>
  </si>
  <si>
    <t>林芝市朗县拉多乡昌巴村农村供水保障项目</t>
  </si>
  <si>
    <t>拉多乡昌巴村</t>
  </si>
  <si>
    <t>1.未按照合同约定进度拨款，资金拨付审批手续不齐；
2.前置手续流程不规范；
3.制度执行不规范，项目实施资料不齐全。</t>
  </si>
  <si>
    <t>朗县朗镇托麦村托麦组农村供水保障项目</t>
  </si>
  <si>
    <t>朗镇托麦村（托麦组）</t>
  </si>
  <si>
    <t>1、未按照合同约定进度拨款存在资金滞后、记账不规范；
2、前置手续流程不规范。</t>
  </si>
  <si>
    <t>朗县登木乡洛龙村、登木村、朗镇巴热村、拉多乡许村人畜饮用水巩固提升项目</t>
  </si>
  <si>
    <t>登木乡洛龙村、登木村、朗镇巴热村、拉多乡许村</t>
  </si>
  <si>
    <t>1.前置手续流程不规范；
2.项目资料归档不齐，未见确认项目第三方服务机构的过程。</t>
  </si>
  <si>
    <t>朗县拉多乡白坡章地质灾害搬迁附属设施建设项目</t>
  </si>
  <si>
    <t>拉多乡白坡章新村</t>
  </si>
  <si>
    <t>1.记账凭证未见相应费用拨付款；
2.制度执行不规范，项目实施调研资料不齐全。</t>
  </si>
  <si>
    <t>朗县扎西塘村等四个搬迁安置点牛棚建设项目</t>
  </si>
  <si>
    <t>1.资金拨付审批手续不齐。</t>
  </si>
  <si>
    <t>朗县拉多乡新扎村、新昌巴村农村供水保障项目</t>
  </si>
  <si>
    <t>拉多乡新扎村、新昌巴村</t>
  </si>
  <si>
    <t>1.未按照合同约定进度拨款，资金拨付审批手续不齐；
2.项目前置手续流程不规范；
3.项目资料归档不齐。</t>
  </si>
  <si>
    <t>朗县拉多乡白露村农村供水保障项目</t>
  </si>
  <si>
    <t>拉多乡白露村</t>
  </si>
  <si>
    <t>1.未按照合同约定进度拨款，资金拨付审批手续不齐；
2.前置手续流程不规范；
3.项目资料归档不齐，未见确认项目第三方服务机构的过程。</t>
  </si>
  <si>
    <t>朗县朗镇堆巴塘村农村供水保障项目</t>
  </si>
  <si>
    <t>1.绩效目标不合理，绩效指标不明确；
2.未按照合同约定进度拨款，资金拨付审批手续不齐；
3.前置手续流程不规范。</t>
  </si>
  <si>
    <t>三岩片区安置点道路连接线硬化工程</t>
  </si>
  <si>
    <t xml:space="preserve">扎西塘村、巴热村、托麦村、登木村4个安置点
</t>
  </si>
  <si>
    <t>项目取消</t>
  </si>
  <si>
    <t>截止绩效评价日，该项目的资料仅有财政局、县扶贫开发公司的记账资料，即资金转账的银行流水信息，未见其余项目相关资料。</t>
  </si>
  <si>
    <t>拉多乡白坡章村防洪堤建设项目</t>
  </si>
  <si>
    <t>1.截至绩效评价日，尚未出具验收文件；
2.前置手续流程不规范；
3.项目资料归档不齐。</t>
  </si>
  <si>
    <t>西藏自治区乡村振兴引领试点村（朗县申木村）建设项目</t>
  </si>
  <si>
    <t>申木村</t>
  </si>
  <si>
    <t>1.记账不规范、做账不及时；
2.前置手续流程不规范；
3.管理制度不健全，项目资料归档不齐。</t>
  </si>
  <si>
    <t>朗县2021年乡村振兴示范村及重点帮扶村文化阵地建设项目</t>
  </si>
  <si>
    <t xml:space="preserve">朗县2021年乡村振兴示范村及重点帮扶村
</t>
  </si>
  <si>
    <t>1.管理制度不健全，项目实施前期调研资料不齐全，项目采购程序不规范。</t>
  </si>
  <si>
    <t>2021年乡村振兴示范村及重点帮扶村垃圾分类及处理建设项目</t>
  </si>
  <si>
    <t>1.前置手续流程不规范；
2.制度执行不规范，项目实施调研资料不齐全。</t>
  </si>
  <si>
    <t>林芝市朗县2021年重点帮扶村人居环境提升改造项目</t>
  </si>
  <si>
    <t>朗县2021年乡村振兴5个重点帮扶村</t>
  </si>
  <si>
    <t>朗县建档立卡群众技能培训项目</t>
  </si>
  <si>
    <t>1.记账不规范；
2.缺少项目绩效证明资料。</t>
  </si>
  <si>
    <t>朗县2019年和2020年扶贫贷款贴息资金</t>
  </si>
  <si>
    <t>1.帮扶资料不完善、贷款资金用途监管不充分，县扶贫开发办公室未履行相应监管职责</t>
  </si>
  <si>
    <r>
      <rPr>
        <sz val="12"/>
        <rFont val="仿宋"/>
        <charset val="134"/>
      </rPr>
      <t xml:space="preserve">附表三：
                     </t>
    </r>
    <r>
      <rPr>
        <b/>
        <sz val="18"/>
        <rFont val="仿宋"/>
        <charset val="134"/>
      </rPr>
      <t xml:space="preserve">  </t>
    </r>
  </si>
  <si>
    <t>《朗县财政局2020-2021年财政部门整体支出绩效评价情况汇总表》</t>
  </si>
  <si>
    <t>单位名称</t>
  </si>
  <si>
    <t>决算金额（万元）</t>
  </si>
  <si>
    <t>1、登木乡人民政府未设置部门整体支出目标，未开展部门整体自评工作；</t>
  </si>
  <si>
    <t>。</t>
  </si>
  <si>
    <t>2、在职人员人数超编制人数；</t>
  </si>
  <si>
    <t>3、"三公经费"控制不到位，2020年“三公经费”预算相对于2019年“三公经费”预算增加；</t>
  </si>
  <si>
    <t>4、预算编制不合理，预算调整金额185.17万元，调整金额过大；</t>
  </si>
  <si>
    <t>5、预算执行不均衡，部分季度的支付率大于100%；</t>
  </si>
  <si>
    <t>6、登木乡人民政府2020年结转结余资金相对于2019年结转结余资金变动率-45.72%；</t>
  </si>
  <si>
    <t>7、政府采购执行不规范，政府采购实际支出相比采购预算变动较大，采购预算执行率过高；</t>
  </si>
  <si>
    <t>8、大额资金使用未通过集体决策；</t>
  </si>
  <si>
    <t>9、报销原始附件不规范，存在附件不全、审签不全等问题；</t>
  </si>
  <si>
    <t>10、未按照实际支出填报决算数据；</t>
  </si>
  <si>
    <t>11、将项目支出填报在基本支出，导致决算数据不准确；</t>
  </si>
  <si>
    <t>12、银行基本户未纳入预决算申报数据；</t>
  </si>
  <si>
    <t>13、财务管理不到位，存在不相容职位未分离，会计凭证信息不符等问题；</t>
  </si>
  <si>
    <t>14、固定资产存在账表不符及资产配置不合理；</t>
  </si>
  <si>
    <t>15、部分部门职能履行不到位，存在纪委工作不到位、疫情防控工作不扎实等问题；</t>
  </si>
  <si>
    <t>16、部分部分工作未提供工作履职资料；</t>
  </si>
  <si>
    <t>1、仲达镇人民政府未设置部门整体支出目标，未开展部门整体自评工作；</t>
  </si>
  <si>
    <t>2、仲达镇人民政府在职人员人数超编制人数；</t>
  </si>
  <si>
    <t>3、"三公经费"控制不到位，三公经费变动率4.36%，2020年“三公经费”预算相对于2019年“三公经费”预算增加；</t>
  </si>
  <si>
    <t>4、预算编制不合理，预算调整率5.64%；</t>
  </si>
  <si>
    <t>6、仲达镇人民政府2020年的结转结余资金为负数；</t>
  </si>
  <si>
    <t>7、重大经济支出未通过集体决策；</t>
  </si>
  <si>
    <t>8、原始附件不规范，存在原始附件不全、附件审批不到位；</t>
  </si>
  <si>
    <t>9、将项目支出填报在基本支出，导致决算数据不准确；</t>
  </si>
  <si>
    <t>10、基本户未纳入预决算；</t>
  </si>
  <si>
    <t>11、财务管理不规范，存在财务人员不相容职务未分离、凭证未及时装订、存在多账套核算、跨期报销等问题；</t>
  </si>
  <si>
    <t>12、资产管理不规范，存在制度执行不到位、资产配置不合理等问题；</t>
  </si>
  <si>
    <t>13、部门履职不到位，存在文件归档不规范、防汛抗旱物资台账登记不全、简报内容与照片不匹配、仲达镇20年统计季报不全、巡河台账不全、工作资料存在矛盾、农牧林科目讲座次数不达标、无森林防火整改资料、工作简报无相关资料、人大工作未落实等问题；</t>
  </si>
  <si>
    <t>朗县洞嘎镇人民政府</t>
  </si>
  <si>
    <t>1、洞嘎镇人民政府未设置部门整体支出目标，未开展部门整体自评工作；</t>
  </si>
  <si>
    <t>2、洞嘎镇人民政府在职人员人数超编制人数；</t>
  </si>
  <si>
    <t>3、"三公经费"控制不到位，三公经费变动率6.18%，2020年“三公经费”预算相对于2019年“三公经费”预算增加；</t>
  </si>
  <si>
    <t>4、单位预算完成率99.22%，完成度较高但未达到100%；</t>
  </si>
  <si>
    <t>5、预算编制不合理，预算调整率18.03%，调整金额过大；</t>
  </si>
  <si>
    <t>6、预算执行不均衡，部分季度的支付率大于100%；</t>
  </si>
  <si>
    <t>7、洞嘎镇人民政府2020年的结转结余资金变动较大；</t>
  </si>
  <si>
    <t>8、2020年“三公经费”控制率较高，实际支出超预算；</t>
  </si>
  <si>
    <t>9、重大经济支出未通过集体决策；</t>
  </si>
  <si>
    <t>10、资金支付不合规，存在资金支付审批不全、支付金额与附件不一致等问题；</t>
  </si>
  <si>
    <t>11、决算公开可支配金额与账面实际可支配金额不一致；</t>
  </si>
  <si>
    <t>13、洞嘎镇人民政府银行存款不规范，存在保有5个账户4个账套、日记账与总账不一致的问题；</t>
  </si>
  <si>
    <t>14、会计基础信息管理不规范，存在不相容职位未分离，会计凭证与附件资料内容矛盾等问题；</t>
  </si>
  <si>
    <t>15、财务管理不到位，存在附件资料不齐全、报账发票不规范、公务接待不规范、出差未经审批、合同不规范、跨期报销费用等问题；</t>
  </si>
  <si>
    <t>16、固定资产管理不到位，存在资产账账不符、固定资产未入账等问题；</t>
  </si>
  <si>
    <t>17、部分部门职能履行不到位，存在上级文件未传阅、外出考察心得体会不齐全、检查流于形式、党建工作不到位、农牧林工作不到位、档案管理不规范等问题；</t>
  </si>
  <si>
    <t>18、部门履职效益调查存在不满意答复；</t>
  </si>
  <si>
    <t>朗县公安局</t>
  </si>
  <si>
    <t>1、朗县公安局未提供2020年部门整体绩效目标，未开展部门整体支出自评工作；</t>
  </si>
  <si>
    <t>3、"三公经费"控制不到位，2020“三公经费”年相对于2019年“三公经费”变动较大；</t>
  </si>
  <si>
    <t>4、重点任务保障程度不足，专项经费使用率不足；</t>
  </si>
  <si>
    <t>5、预算调整方式与《预算法》要求不符；</t>
  </si>
  <si>
    <t>7、结转结余控制不到位，2020年结转结余资金余额相对于2019年存在增加；</t>
  </si>
  <si>
    <t>8、公用经费控制不足，2020年公用经费执行率较低；</t>
  </si>
  <si>
    <t>9、三公经费管理不规范：三公经费列支不规范，其中公务用车运维费用实际支出超预算；</t>
  </si>
  <si>
    <t>10、政府采购合规性不足：政府采购的程序不规范、采购报价不合规、大额采购拆分等问题；</t>
  </si>
  <si>
    <t>11、管理制度执行不到位，存在不相容职位未分离、报销审批工作执行不到位；</t>
  </si>
  <si>
    <t>12、原始附件不规范，存在附件不全、审签不全等问题；</t>
  </si>
  <si>
    <t>13、资金使用合规性不足，存在报销附件不规范、跨期报销费用、专项经费列支基本支出、财务核算不规范、食堂经费管理不到位；</t>
  </si>
  <si>
    <t>14、预算公开数据与批复数据不一致；</t>
  </si>
  <si>
    <t>15、决算数据申报不规范：项目支出申报在基本支出；</t>
  </si>
  <si>
    <t>16、会计基础信息不规范，存在未编制规范的会计账簿、会计档案不全、账务处理不规范等问题；</t>
  </si>
  <si>
    <t>17、资产管理不到位，存在管理制度执行不到位、资产价值调整不规范、卡片账资产价值登记不正确、折旧处理不规范、损毁资产未及时下账等问题；</t>
  </si>
  <si>
    <t>18、部门履职不到位，存在集体决策执行不到位、合同签订不规范等问题；</t>
  </si>
  <si>
    <t>朗县人民检察院</t>
  </si>
  <si>
    <t>1、检察院未设置部门整体支出目标，未开展部门整体自评工作；</t>
  </si>
  <si>
    <t>2、检察院在职人员超编制人数；</t>
  </si>
  <si>
    <t>3、检查院2020年“三公经费”变动率535.47%；</t>
  </si>
  <si>
    <t>4、检察院重点任务保障程度不足，政法转移支付资金2020年执行率52.83%；</t>
  </si>
  <si>
    <t>5、检察院2020年预算完成率86.86%，预算完成率不足；</t>
  </si>
  <si>
    <t>6、检察院2020年预算调整率24.92%，且预算调整方式与《预算法》要求不一致；</t>
  </si>
  <si>
    <t>7、检察院2020年第四季度支付进度112.66%；</t>
  </si>
  <si>
    <t>8、检察院结转结余资金控制不到位，2020年相对于2019年结转结余资金增加；</t>
  </si>
  <si>
    <t>9、检察院公用经费控制不足；</t>
  </si>
  <si>
    <t>10、检察院部分大额采购未执行政府采购；</t>
  </si>
  <si>
    <t>11、检察院管理制度执行不到位，存在不相容职务未分离问题；</t>
  </si>
  <si>
    <t>12、检察院存在资金使用不合规问题：存在从专项经费中列支公用经费、补助收入核算不规范、报账附件资料不全；</t>
  </si>
  <si>
    <t>13、检察院会计基础信息不完善，存在专项资金在会计账面及决算报表中的核算口径不一致；</t>
  </si>
  <si>
    <t>14、检察院资产管理不规范，存在为按照制度开展盘点工作、部分资产未登记入账的问题；</t>
  </si>
  <si>
    <t>西藏自治区朗县人民法院</t>
  </si>
  <si>
    <t>1、人民法院未设置部门整体支出目标，未开展部门整体自评工作；</t>
  </si>
  <si>
    <t>2、人民法院在职人员超编制人数；</t>
  </si>
  <si>
    <t>3、人民法院2020年“三公经费”变动率-38.21%；</t>
  </si>
  <si>
    <t>4、人民法院重点支出安排率不足；</t>
  </si>
  <si>
    <t>5、人民法院2020年预算完成率96.39%，预算完成率不足；</t>
  </si>
  <si>
    <t>6、人民法院2020年预算调整率15.40%，且预算调整方式与《预算法》要求不一致；</t>
  </si>
  <si>
    <t>7、人民法院2020年部分季度支付率大于100%；</t>
  </si>
  <si>
    <t>8、人民法院结转结余资金控制不到位，2020年相对于2019年结转结余资金增加；</t>
  </si>
  <si>
    <t>9、公务用车未通过政府采购确定定点维修单位；</t>
  </si>
  <si>
    <t>10、单位管理制度执行不到位，存在不相容职务未分离、差旅费报销不规范等问题；</t>
  </si>
  <si>
    <t>11、资金使用合规性不足，存在从爪镶经费列支公用经费、公务用车运维费报销不规范、原始附件不完善等问题；</t>
  </si>
  <si>
    <t>12、人民法院存在调账凭证无附件的情况；</t>
  </si>
  <si>
    <t>13、资产管理不到位，存在制度执行不到位、部分资产未入账、资产价值确认不正确等问题；</t>
  </si>
  <si>
    <t>1、朗县人力资源与社会保障局未设置部门整体支出目标，未开展部门整体绩效自评工作；</t>
  </si>
  <si>
    <t>2、朗县人力资源与社会保障局重点支出安排率不高，重点支出安排率37.89%；</t>
  </si>
  <si>
    <t>3、朗县人力资源与社会保障局预算完成率85.91%，预算完成度不足；</t>
  </si>
  <si>
    <t>4、朗县人力资源与社会保障局2020年预算调整率86.09%，且调整方式与《预算法》要求不一致；</t>
  </si>
  <si>
    <t>5、朗县人力资源与社会保障局2020年结转结余资金较大，结转结余率17.79%；</t>
  </si>
  <si>
    <t>6、预算管理不到位，存在费用报销不及时、费用报销附件不完善、费用报销跨期、纸质凭证与电子账不符、经费列支不规范；</t>
  </si>
  <si>
    <t>7、资产入账不完整；</t>
  </si>
  <si>
    <t>中国共产党朗县委员会宣传部</t>
  </si>
  <si>
    <t>1、朗县宣传部未设置部门整体支出目标，未开展部门整体自评工作；</t>
  </si>
  <si>
    <t>2、朗县宣传部2020年在职人员人数超编制；</t>
  </si>
  <si>
    <t>3、"三公经费"控制不到位，2020年“三公经费”预算相对于2019年“三公经费”预算变动较大；</t>
  </si>
  <si>
    <t>4、预算完成度不足：预算完成率74.38%；</t>
  </si>
  <si>
    <t>5、预算编制不合理，预算调整金额2044.92万元，调整金额过大；</t>
  </si>
  <si>
    <t>6、预算执行不均衡，季度支付进度率均大于100%；</t>
  </si>
  <si>
    <t>7、结转结余控制不到位：2020年结转结余资金相对于2019年结转结余资金增加；</t>
  </si>
  <si>
    <t>8、公务用车维修未选定维修单位进行定点；</t>
  </si>
  <si>
    <t>9、政府采购执行不规范，采购预算与实际采购金额变动较大；</t>
  </si>
  <si>
    <t>10、内控管理制度执行不到位；</t>
  </si>
  <si>
    <t>11、未按照文件要求对收入进行决算填报；</t>
  </si>
  <si>
    <t>12、未按照实际支出填报决算数据；</t>
  </si>
  <si>
    <t>13、决算数据申报不规范：项目支出填列在基本支出；</t>
  </si>
  <si>
    <t>14、会计基础工作不规范：决算报表与账面支出账表不符；</t>
  </si>
  <si>
    <t>15、财务管理不到位，存在不相容职位未分离，跨期报销等问题；</t>
  </si>
  <si>
    <t>16、项目未按照合同条款进行付款；</t>
  </si>
  <si>
    <t>17、固定资产未制定固定资产管理制度；</t>
  </si>
  <si>
    <t>18、固定资产存在账实不符；</t>
  </si>
  <si>
    <t>19、部分部门职能履行不到位，存在扫黄打非工作不到位、工作记录资料不规范、网络平台监管不到位等问题；</t>
  </si>
  <si>
    <t>中国共产党朗县委员会统一战线工作部（民族宗教事务局）</t>
  </si>
  <si>
    <t>1、朗县统战部未设置部门整体支出目标，未开展部门整体自评工作；</t>
  </si>
  <si>
    <t>3、预算完成度不足，预算完成率96.41%；</t>
  </si>
  <si>
    <t>4、预算编制不合理，预算调整金额135.42万元，调整金额过大；</t>
  </si>
  <si>
    <t>5、预算执行不均衡，年平均支付进度大于100%；</t>
  </si>
  <si>
    <t>6、决算报表与账面数据不一致：账面年初结转结余金额与决算报表不一致；</t>
  </si>
  <si>
    <t>7、决算数据申报不规范：将项目支出填列在基本支出；</t>
  </si>
  <si>
    <t>8、会计核算不规范：折旧计提不准确；</t>
  </si>
  <si>
    <t>9、财务管理不到位，存在不相容职位未分离，资金支付审批不到位、资金入账不及时、账实账表不符等问题；</t>
  </si>
  <si>
    <t>10、固定资产卡片与账面不符；</t>
  </si>
  <si>
    <t>11、固定资产配置不合理；</t>
  </si>
  <si>
    <t>12、部分部门职能履行不到位，存在制度执行不到位、党外人员生活补发放审批不完整等问题；</t>
  </si>
  <si>
    <t>1、朗县文旅局未设置部门整体支出目标，未开展部门整体自评工作；</t>
  </si>
  <si>
    <t>3、重点支出安排率61.44%，重点支出安排率不足；</t>
  </si>
  <si>
    <t>4、预算完成度不足：预算完成率65.96%；</t>
  </si>
  <si>
    <t>5、预算编制不合理，预算调整率401.01%，调整比例较大；</t>
  </si>
  <si>
    <t>6、预算执行不均衡，部分季度支付进度率均大于100%；</t>
  </si>
  <si>
    <t>7、结转结余控制不到位：2020年结转结余资金余额较大且历年结余资金持续增加；</t>
  </si>
  <si>
    <t>8、公务用车运维费未进行定点维修；</t>
  </si>
  <si>
    <t>9、审批手续不全；</t>
  </si>
  <si>
    <t>10、预决算公开信息不准确，决算可支配金额与账面实际可支配金额不一致；</t>
  </si>
  <si>
    <t>11、会计基础工作不规范：存在保有2个财务账套、电子凭证信息与电子凭证不一致等问题；</t>
  </si>
  <si>
    <t>12、财务管理不规范，存在附件资料不齐全、报账发票不规范、差旅费报销不合理等问题；</t>
  </si>
  <si>
    <t>13、固定资产存在账账、账实不符；</t>
  </si>
  <si>
    <t>14、部分部门职能履行不到位，存在重大工程项目超工期等问题；</t>
  </si>
  <si>
    <t>15、部门履职效益问卷调查存在不满意回复；</t>
  </si>
  <si>
    <t>1、朗县自然资源局未设置部门整体支出目标，未开展部门整体自评工作；</t>
  </si>
  <si>
    <t>3、重点支出安排不到位，重点支出安排率60.77%；</t>
  </si>
  <si>
    <t>4、预算完成度不足：预算完成率52.95%；</t>
  </si>
  <si>
    <t>5、预算编制不合理，预算调整金额1779.54元，调整金额过大；</t>
  </si>
  <si>
    <t>6、结转结余控制不到位：2020年结转结余资金相对于2019年结转结余资金增加；</t>
  </si>
  <si>
    <t>7、公务用车维修未进行定点维修；</t>
  </si>
  <si>
    <t>8、原始附件审批手续不齐全；</t>
  </si>
  <si>
    <t>9、未按照文件要求对收入进行决算填报：同级部门拨付款未纳入决算；</t>
  </si>
  <si>
    <t>11、决算数据申报不规范：项目支出申报在基本支出；</t>
  </si>
  <si>
    <t>12、会计基础工作不规范：决算报表与账面数不一致、会计科目使用不规范、同类业务核算标准不统一；</t>
  </si>
  <si>
    <t>13、会计档案装订不规范；</t>
  </si>
  <si>
    <t>14、无资金来源支付工程款；</t>
  </si>
  <si>
    <t>15、专项项目期初借方余额242,292.00元；</t>
  </si>
  <si>
    <t>16、财务管理不到位，存在不相容职位未分离，未设置会计账簿等问题；</t>
  </si>
  <si>
    <t>17、项目管理不规范，存在合同要素不全、合同签订时间不规范、合同附件信息不规范；</t>
  </si>
  <si>
    <t>18、固定资产未制定固定资产管理制度；</t>
  </si>
  <si>
    <t>19、固定资产存在账账不符、账实不符；</t>
  </si>
  <si>
    <t>20、存在固定资产长期闲置；</t>
  </si>
  <si>
    <t>21、部分部门职能履行不到位，存在单位制定制度执行不到位、党建工作不扎实、工作记录资料不全等问题；</t>
  </si>
  <si>
    <t>朗县朗镇人民政府</t>
  </si>
  <si>
    <t>1、朗镇人民政府未设置部门整体支出目标，未开展部门整体自评工作；</t>
  </si>
  <si>
    <t>3、预算完成度不足：预算完成率98.74%；</t>
  </si>
  <si>
    <t>4、预算编制不合理，预算调整率15.64%，调整比例较大；</t>
  </si>
  <si>
    <t>5、预算执行不均衡，部分季度支付进度率均大于100%；</t>
  </si>
  <si>
    <t>6、结转结余控制不到位：2020年结转结余资金负数；</t>
  </si>
  <si>
    <t>7、零余额账户转基本户直接列支出；</t>
  </si>
  <si>
    <t>8、预决算编制不准确，存在基本户资金未纳入预算；</t>
  </si>
  <si>
    <t>9、会计基础工作不规范：存在不相容职务未分离、保有4个账户4个账套、账务处理与附件时间矛盾等问题；</t>
  </si>
  <si>
    <t>10、财务管理不规范，存在附件资料不齐全、报账发票不规范、公务接待不规范、跨期报销等问题；</t>
  </si>
  <si>
    <t>11、资产管理不规范：资产未入账、固定资产未定期盘点的问题；</t>
  </si>
  <si>
    <t>12、部分部门职能履行不到位，存在镇社干部长期占用公款、公务用车未定点维修、劳务输出统计不全、党建工作不扎实、工综治工作存在不足等问题；</t>
  </si>
  <si>
    <t>13、部门履职效益调查收到不满意回复；</t>
  </si>
  <si>
    <t>朗县拉多乡人民政府</t>
  </si>
  <si>
    <t>1、拉多乡人民政府未设置部门整体支出目标，未开展部门整体自评工作；</t>
  </si>
  <si>
    <t>3、“三公经费”变动率5.09%，2020年“三公经费”预算高于2019年“三公经费”预算；</t>
  </si>
  <si>
    <t>4、预算完成度不足：预算完成率92.46%；</t>
  </si>
  <si>
    <t>5、预算编制不合理，预算调整率161.62%，调整比例过大；</t>
  </si>
  <si>
    <t>6、预算执行实际支付进度滞后既定支付进度；</t>
  </si>
  <si>
    <t>7、结转结余控制不到位：2020年结转结余资金较大；</t>
  </si>
  <si>
    <t>8、“三公经费”2020年支出超预算；</t>
  </si>
  <si>
    <t>9、政府采购存在化整为零嫌疑；</t>
  </si>
  <si>
    <t>10、大额资金使用未通过集体决策；</t>
  </si>
  <si>
    <t>11、资金支付不合规，存在零余额账户转基本户直接列支出、原始附件信息互相不一致、基本户列支三公经费、专项经费列支三公经费等问题；</t>
  </si>
  <si>
    <t>12、决算公开数据中的决算可支配金额与账面实际可支配金额不一致；</t>
  </si>
  <si>
    <t>13、预决算数据不准确不完整，存在未按账面实际列支申报决算的问题；</t>
  </si>
  <si>
    <t>14、会计基础工作不规范，存在保有4个账户、2个财务账套的情况；</t>
  </si>
  <si>
    <t>15、财务管理不规范，存在原始附件不齐全、报账发票不规范、跨期报销等问题；</t>
  </si>
  <si>
    <t>16、固定资产管理不规范，存在资产折旧计提不准确、资产账账账实不符；</t>
  </si>
  <si>
    <t>17、部门履职不到位，存在采购中标价超批复价格、上级文件未传阅、党建工作不到位、综治维稳资料不规范、纪委检查台账不规范、环保检查工作流于形式、农牧林工作执行不到位等问题；</t>
  </si>
  <si>
    <t>中共西藏朗县委员会政法委员会</t>
  </si>
  <si>
    <t>1、朗县政法委未设置部门整体支出目，未开展部门整体自评工作；</t>
  </si>
  <si>
    <t>2、朗县政法委未设置银行存款日记账；</t>
  </si>
  <si>
    <t>3、朗县政法委2021年财务资料未装订；</t>
  </si>
  <si>
    <t>4、朗县政法委未按照资产清查结果对资产进行下账；</t>
  </si>
  <si>
    <t>1、朗县住建局未设置部门整体支出目，未开展部门整体自评工作；</t>
  </si>
  <si>
    <t>3、重点支出安排不到位：重点支出安排率55.86%；</t>
  </si>
  <si>
    <t>4、预算完成度不足：预算完成度49.40%；</t>
  </si>
  <si>
    <t>5、预算编制不合理，预算调整金额16,978.78万元，调整金额过大；</t>
  </si>
  <si>
    <t>7、公用经费管控不到位：公用经费控制率110.36%，公用经费超预算；</t>
  </si>
  <si>
    <t>9、未按照文件要求对收入进行决算填报；</t>
  </si>
  <si>
    <t>12、财务管理不到位，存在不相容职位未分离，未设置会计账簿等问题；</t>
  </si>
  <si>
    <t>13、项目管理不规范，存在合同无签订时间、付款申请不全、付款条件不合理、工程进度滞后、工程验收不及时、工程资料不规范、超额上缴资金等问题；</t>
  </si>
  <si>
    <t>14、资产管理不规范，存在资产录入不规范导致资产虚增、车辆管理不合规、资产配置不合理、长期闲置资产未处理、未按照要求进行盘点等问题；</t>
  </si>
  <si>
    <t>15、部分部门职能履行不到位，存在上级发文执行不到位、单位制度执行不到位、资料管理不当等问题；</t>
  </si>
  <si>
    <t>林芝市朗县人大常委会办公室</t>
  </si>
  <si>
    <t>1、朗县人大未设置部门整体支出目，未开展部门整体自评工作；</t>
  </si>
  <si>
    <t>3、朗县人大2019年无三公经费支出，2020年存在0.41万元的三公经费支出。三公经费变动较大；</t>
  </si>
  <si>
    <t>4、朗县人大2020年的重点支出安排率42.22%，重点支出安排率较低；</t>
  </si>
  <si>
    <t>5、朗县人大2020年预算执行的均衡性不足，部分季度的支付率大于100%；</t>
  </si>
  <si>
    <t>6、朗县人大2020年的公用经费实际支出超预算，经费控制不到位；</t>
  </si>
  <si>
    <t>7、朗县人大年初未编制2020年政府采购计划；</t>
  </si>
  <si>
    <t>8、管理制度执行不到位，存在不相容职务未分离、管理制度不健全、会计基础信息不规范等问题；</t>
  </si>
  <si>
    <t>9、朗县人大2020年的资金使用存在不合规，存在会计核算不规范、专项经费列支公用经费等问题；</t>
  </si>
  <si>
    <t>10、朗县人大2020年公开优莎娜金额与决算报表中的2020年财政预算不一致；</t>
  </si>
  <si>
    <t>11、资产管理不到位，存在未按照要求进行盘点工作、资产漏记等问题；</t>
  </si>
  <si>
    <t>中国人民政治协商会议西藏朗县委员会办公室</t>
  </si>
  <si>
    <t>1、朗县政协未设置部门整体支出目，未开展部门整体自评工作；</t>
  </si>
  <si>
    <t>2、朗县政协预算调整与《预算法》要求不符；</t>
  </si>
  <si>
    <t>3、朗县政协财务人员不相容职务未分离；</t>
  </si>
  <si>
    <t>4、朗县政协未设置银行存款日记账；</t>
  </si>
  <si>
    <t>5、朗县政协原始附件资料不全；</t>
  </si>
  <si>
    <t>6、朗县政协资产入账不完整；</t>
  </si>
  <si>
    <t>部门/项目名称</t>
  </si>
  <si>
    <t>资金量</t>
  </si>
  <si>
    <t>分工</t>
  </si>
  <si>
    <t>截止1月16日反馈表汇总情况</t>
  </si>
  <si>
    <t>姚燕萍</t>
  </si>
  <si>
    <t>单位已来人沟通，但领导未回，未签字盖章</t>
  </si>
  <si>
    <t>姚艳萍</t>
  </si>
  <si>
    <t>暂约周一17号沟通确认</t>
  </si>
  <si>
    <t>周丹</t>
  </si>
  <si>
    <t>已反馈意见，未签字盖章，暂约周一17号签字盖章</t>
  </si>
  <si>
    <t>傅小利</t>
  </si>
  <si>
    <t>已沟通确认签字</t>
  </si>
  <si>
    <t>戢娟婷</t>
  </si>
  <si>
    <t>暂未沟通确认签字</t>
  </si>
  <si>
    <t>董雪梅</t>
  </si>
  <si>
    <t>资料拿走，暂未未反馈，未确认签字</t>
  </si>
  <si>
    <t>暂约周一17号二次沟通</t>
  </si>
  <si>
    <t>单位资料带走，暂未反馈结果</t>
  </si>
  <si>
    <t>住建局涉及变动暂未提供资料</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</si>
</sst>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32">
    <font>
      <sz val="11"/>
      <color theme="1"/>
      <name val="等线"/>
      <charset val="134"/>
      <scheme val="minor"/>
    </font>
    <font>
      <b/>
      <sz val="10"/>
      <color theme="1"/>
      <name val="仿宋"/>
      <charset val="134"/>
    </font>
    <font>
      <b/>
      <sz val="11"/>
      <color theme="1"/>
      <name val="仿宋"/>
      <charset val="134"/>
    </font>
    <font>
      <sz val="10"/>
      <color theme="1"/>
      <name val="仿宋"/>
      <charset val="134"/>
    </font>
    <font>
      <sz val="11"/>
      <color theme="1"/>
      <name val="仿宋"/>
      <charset val="134"/>
    </font>
    <font>
      <b/>
      <sz val="11"/>
      <color theme="1"/>
      <name val="等线"/>
      <charset val="134"/>
      <scheme val="minor"/>
    </font>
    <font>
      <sz val="12"/>
      <name val="仿宋"/>
      <charset val="134"/>
    </font>
    <font>
      <b/>
      <sz val="20"/>
      <name val="仿宋"/>
      <charset val="134"/>
    </font>
    <font>
      <sz val="12"/>
      <color theme="1"/>
      <name val="仿宋"/>
      <charset val="134"/>
    </font>
    <font>
      <b/>
      <sz val="12"/>
      <color theme="1"/>
      <name val="仿宋"/>
      <charset val="134"/>
    </font>
    <font>
      <sz val="12"/>
      <color rgb="FF000000"/>
      <name val="仿宋"/>
      <charset val="134"/>
    </font>
    <font>
      <b/>
      <sz val="12"/>
      <name val="仿宋"/>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8"/>
      <name val="仿宋"/>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10"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0" borderId="0" applyNumberFormat="0" applyBorder="0" applyAlignment="0" applyProtection="0">
      <alignment vertical="center"/>
    </xf>
    <xf numFmtId="0" fontId="18" fillId="0" borderId="12" applyNumberFormat="0" applyFill="0" applyAlignment="0" applyProtection="0">
      <alignment vertical="center"/>
    </xf>
    <xf numFmtId="0" fontId="15" fillId="11" borderId="0" applyNumberFormat="0" applyBorder="0" applyAlignment="0" applyProtection="0">
      <alignment vertical="center"/>
    </xf>
    <xf numFmtId="0" fontId="24" fillId="12" borderId="13" applyNumberFormat="0" applyAlignment="0" applyProtection="0">
      <alignment vertical="center"/>
    </xf>
    <xf numFmtId="0" fontId="25" fillId="12" borderId="9" applyNumberFormat="0" applyAlignment="0" applyProtection="0">
      <alignment vertical="center"/>
    </xf>
    <xf numFmtId="0" fontId="26" fillId="13" borderId="14"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103">
    <xf numFmtId="0" fontId="0" fillId="0" borderId="0" xfId="0">
      <alignment vertical="center"/>
    </xf>
    <xf numFmtId="0" fontId="0" fillId="0" borderId="0" xfId="0" applyAlignment="1">
      <alignment vertical="center"/>
    </xf>
    <xf numFmtId="0" fontId="1" fillId="0" borderId="1" xfId="0" applyFont="1" applyBorder="1" applyAlignment="1">
      <alignment horizontal="center" vertical="center" wrapText="1"/>
    </xf>
    <xf numFmtId="43" fontId="1" fillId="0" borderId="1" xfId="8"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lignment vertical="center"/>
    </xf>
    <xf numFmtId="0" fontId="3" fillId="0" borderId="1" xfId="0" applyFont="1" applyBorder="1" applyAlignment="1">
      <alignment vertical="center" wrapText="1"/>
    </xf>
    <xf numFmtId="43" fontId="3" fillId="0" borderId="1" xfId="8" applyFont="1" applyFill="1" applyBorder="1">
      <alignment vertical="center"/>
    </xf>
    <xf numFmtId="0" fontId="3" fillId="0" borderId="1" xfId="0" applyFont="1" applyFill="1" applyBorder="1" applyAlignment="1">
      <alignment horizontal="center" vertical="center"/>
    </xf>
    <xf numFmtId="0" fontId="4" fillId="0" borderId="1" xfId="0" applyFont="1" applyFill="1" applyBorder="1">
      <alignment vertical="center"/>
    </xf>
    <xf numFmtId="0" fontId="0" fillId="0" borderId="0" xfId="0"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3" fontId="4" fillId="0" borderId="1" xfId="8" applyFont="1" applyFill="1" applyBorder="1" applyAlignment="1">
      <alignment horizontal="center" vertical="center" wrapText="1"/>
    </xf>
    <xf numFmtId="0" fontId="4" fillId="0" borderId="1" xfId="0" applyFont="1" applyFill="1" applyBorder="1" applyAlignment="1">
      <alignment vertical="center" wrapText="1"/>
    </xf>
    <xf numFmtId="43" fontId="4" fillId="0" borderId="1" xfId="8" applyFont="1" applyFill="1" applyBorder="1" applyAlignment="1">
      <alignment horizontal="center" vertical="center"/>
    </xf>
    <xf numFmtId="43" fontId="4" fillId="0" borderId="1" xfId="8" applyFont="1" applyBorder="1" applyAlignment="1">
      <alignment horizontal="center" vertical="center"/>
    </xf>
    <xf numFmtId="0" fontId="5" fillId="0" borderId="0" xfId="0" applyFont="1">
      <alignment vertical="center"/>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horizontal="center" vertical="center"/>
    </xf>
    <xf numFmtId="0" fontId="4" fillId="0" borderId="3" xfId="0" applyFont="1" applyFill="1" applyBorder="1" applyAlignment="1">
      <alignment horizontal="center" vertical="center" wrapText="1"/>
    </xf>
    <xf numFmtId="43" fontId="4" fillId="0" borderId="3" xfId="8"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wrapText="1"/>
    </xf>
    <xf numFmtId="43" fontId="4" fillId="0" borderId="4" xfId="8" applyFont="1" applyFill="1" applyBorder="1" applyAlignment="1">
      <alignment horizontal="center" vertical="center"/>
    </xf>
    <xf numFmtId="0" fontId="4" fillId="0" borderId="5" xfId="0" applyFont="1" applyBorder="1" applyAlignment="1">
      <alignment horizontal="center" vertical="center"/>
    </xf>
    <xf numFmtId="0" fontId="4" fillId="0" borderId="5" xfId="0" applyFont="1" applyFill="1" applyBorder="1" applyAlignment="1">
      <alignment horizontal="center" vertical="center" wrapText="1"/>
    </xf>
    <xf numFmtId="43" fontId="4" fillId="0" borderId="5" xfId="8"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center" wrapText="1"/>
    </xf>
    <xf numFmtId="43" fontId="4" fillId="0" borderId="3" xfId="8" applyFont="1" applyBorder="1" applyAlignment="1">
      <alignment horizontal="center" vertical="center"/>
    </xf>
    <xf numFmtId="43" fontId="4" fillId="0" borderId="4" xfId="8" applyFont="1" applyBorder="1" applyAlignment="1">
      <alignment horizontal="center" vertical="center"/>
    </xf>
    <xf numFmtId="0" fontId="4" fillId="0" borderId="4" xfId="0" applyFont="1" applyBorder="1">
      <alignment vertical="center"/>
    </xf>
    <xf numFmtId="43" fontId="4" fillId="0" borderId="5" xfId="8" applyFont="1" applyBorder="1" applyAlignment="1">
      <alignment horizontal="center" vertical="center"/>
    </xf>
    <xf numFmtId="0" fontId="4" fillId="0" borderId="5" xfId="0" applyFont="1" applyBorder="1">
      <alignment vertical="center"/>
    </xf>
    <xf numFmtId="43" fontId="0" fillId="0" borderId="0" xfId="8" applyFont="1">
      <alignmen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178"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178" fontId="8" fillId="0" borderId="5"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178"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178" fontId="4" fillId="0" borderId="0"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right" vertical="center" wrapText="1"/>
    </xf>
    <xf numFmtId="178" fontId="6" fillId="0" borderId="1" xfId="0" applyNumberFormat="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178" fontId="6" fillId="0" borderId="3" xfId="0" applyNumberFormat="1"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178" fontId="6" fillId="0" borderId="4" xfId="0"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178" fontId="6" fillId="0" borderId="5" xfId="0" applyNumberFormat="1" applyFont="1" applyFill="1" applyBorder="1" applyAlignment="1">
      <alignment horizontal="right" vertical="center" wrapText="1"/>
    </xf>
    <xf numFmtId="178"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178" fontId="8" fillId="0" borderId="1" xfId="8"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9"/>
  <sheetViews>
    <sheetView topLeftCell="A59" workbookViewId="0">
      <selection activeCell="J32" sqref="J32:J35"/>
    </sheetView>
  </sheetViews>
  <sheetFormatPr defaultColWidth="9" defaultRowHeight="14.25"/>
  <cols>
    <col min="1" max="1" width="4.91666666666667" style="75" customWidth="1"/>
    <col min="2" max="2" width="19.4166666666667" style="77" customWidth="1"/>
    <col min="3" max="3" width="16.3333333333333" style="77" customWidth="1"/>
    <col min="4" max="4" width="11" style="77" customWidth="1"/>
    <col min="5" max="9" width="9.66666666666667" style="75" customWidth="1"/>
    <col min="10" max="10" width="51.5833333333333" style="77" customWidth="1"/>
    <col min="11" max="16384" width="9" style="75"/>
  </cols>
  <sheetData>
    <row r="1" spans="1:1">
      <c r="A1" s="77" t="s">
        <v>0</v>
      </c>
    </row>
    <row r="2" s="75" customFormat="1" ht="43" customHeight="1" spans="1:10">
      <c r="A2" s="22" t="s">
        <v>1</v>
      </c>
      <c r="B2" s="55"/>
      <c r="C2" s="55"/>
      <c r="D2" s="55"/>
      <c r="E2" s="55"/>
      <c r="F2" s="55"/>
      <c r="G2" s="55"/>
      <c r="H2" s="55"/>
      <c r="I2" s="55"/>
      <c r="J2" s="55"/>
    </row>
    <row r="3" s="75" customFormat="1" ht="28.5" spans="1:10">
      <c r="A3" s="78" t="s">
        <v>2</v>
      </c>
      <c r="B3" s="78" t="s">
        <v>3</v>
      </c>
      <c r="C3" s="78" t="s">
        <v>4</v>
      </c>
      <c r="D3" s="78" t="s">
        <v>5</v>
      </c>
      <c r="E3" s="78" t="s">
        <v>6</v>
      </c>
      <c r="F3" s="78" t="s">
        <v>7</v>
      </c>
      <c r="G3" s="78" t="s">
        <v>8</v>
      </c>
      <c r="H3" s="78" t="s">
        <v>9</v>
      </c>
      <c r="I3" s="78" t="s">
        <v>10</v>
      </c>
      <c r="J3" s="78" t="s">
        <v>11</v>
      </c>
    </row>
    <row r="4" s="75" customFormat="1" ht="57" spans="1:10">
      <c r="A4" s="68">
        <v>1</v>
      </c>
      <c r="B4" s="79" t="s">
        <v>12</v>
      </c>
      <c r="C4" s="79" t="s">
        <v>13</v>
      </c>
      <c r="D4" s="79" t="s">
        <v>14</v>
      </c>
      <c r="E4" s="80">
        <v>540</v>
      </c>
      <c r="F4" s="80">
        <v>540</v>
      </c>
      <c r="G4" s="81">
        <v>499.92</v>
      </c>
      <c r="H4" s="80">
        <v>40.08</v>
      </c>
      <c r="I4" s="95">
        <v>70.44</v>
      </c>
      <c r="J4" s="79" t="s">
        <v>15</v>
      </c>
    </row>
    <row r="5" s="75" customFormat="1" spans="1:10">
      <c r="A5" s="82">
        <v>2</v>
      </c>
      <c r="B5" s="83" t="s">
        <v>16</v>
      </c>
      <c r="C5" s="83" t="s">
        <v>17</v>
      </c>
      <c r="D5" s="83" t="s">
        <v>18</v>
      </c>
      <c r="E5" s="84">
        <v>1271.7</v>
      </c>
      <c r="F5" s="80">
        <v>885</v>
      </c>
      <c r="G5" s="80">
        <v>885</v>
      </c>
      <c r="H5" s="80">
        <f t="shared" ref="H5:H8" si="0">F5-G5</f>
        <v>0</v>
      </c>
      <c r="I5" s="96">
        <v>80.55</v>
      </c>
      <c r="J5" s="83" t="s">
        <v>19</v>
      </c>
    </row>
    <row r="6" s="75" customFormat="1" spans="1:10">
      <c r="A6" s="85"/>
      <c r="B6" s="86"/>
      <c r="C6" s="86"/>
      <c r="D6" s="86"/>
      <c r="E6" s="87"/>
      <c r="F6" s="80">
        <v>8</v>
      </c>
      <c r="G6" s="80">
        <v>8</v>
      </c>
      <c r="H6" s="80">
        <f t="shared" si="0"/>
        <v>0</v>
      </c>
      <c r="I6" s="97"/>
      <c r="J6" s="86"/>
    </row>
    <row r="7" s="75" customFormat="1" spans="1:10">
      <c r="A7" s="85"/>
      <c r="B7" s="86"/>
      <c r="C7" s="86"/>
      <c r="D7" s="86"/>
      <c r="E7" s="87"/>
      <c r="F7" s="80">
        <v>28.7</v>
      </c>
      <c r="G7" s="80">
        <v>25.68</v>
      </c>
      <c r="H7" s="80">
        <f t="shared" si="0"/>
        <v>3.02</v>
      </c>
      <c r="I7" s="97"/>
      <c r="J7" s="86"/>
    </row>
    <row r="8" s="75" customFormat="1" spans="1:10">
      <c r="A8" s="88"/>
      <c r="B8" s="89"/>
      <c r="C8" s="89"/>
      <c r="D8" s="89"/>
      <c r="E8" s="90"/>
      <c r="F8" s="80">
        <v>350</v>
      </c>
      <c r="G8" s="80">
        <v>251.29</v>
      </c>
      <c r="H8" s="80">
        <f t="shared" si="0"/>
        <v>98.71</v>
      </c>
      <c r="I8" s="98"/>
      <c r="J8" s="89"/>
    </row>
    <row r="9" s="75" customFormat="1" ht="28.5" spans="1:10">
      <c r="A9" s="68">
        <v>3</v>
      </c>
      <c r="B9" s="79" t="s">
        <v>20</v>
      </c>
      <c r="C9" s="79" t="s">
        <v>17</v>
      </c>
      <c r="D9" s="79" t="s">
        <v>21</v>
      </c>
      <c r="E9" s="80">
        <v>638.1</v>
      </c>
      <c r="F9" s="80">
        <v>638.1</v>
      </c>
      <c r="G9" s="80">
        <v>637.87</v>
      </c>
      <c r="H9" s="81">
        <v>0.23</v>
      </c>
      <c r="I9" s="99">
        <v>90</v>
      </c>
      <c r="J9" s="79" t="s">
        <v>22</v>
      </c>
    </row>
    <row r="10" s="75" customFormat="1" ht="85.5" spans="1:10">
      <c r="A10" s="68">
        <v>4</v>
      </c>
      <c r="B10" s="79" t="s">
        <v>23</v>
      </c>
      <c r="C10" s="79" t="s">
        <v>24</v>
      </c>
      <c r="D10" s="79" t="s">
        <v>21</v>
      </c>
      <c r="E10" s="80">
        <v>251.11</v>
      </c>
      <c r="F10" s="80">
        <v>251.11</v>
      </c>
      <c r="G10" s="81">
        <v>184.62</v>
      </c>
      <c r="H10" s="81">
        <v>66.48</v>
      </c>
      <c r="I10" s="99">
        <v>70.44</v>
      </c>
      <c r="J10" s="79" t="s">
        <v>25</v>
      </c>
    </row>
    <row r="11" s="75" customFormat="1" ht="42.75" spans="1:10">
      <c r="A11" s="68">
        <v>5</v>
      </c>
      <c r="B11" s="79" t="s">
        <v>26</v>
      </c>
      <c r="C11" s="79" t="s">
        <v>27</v>
      </c>
      <c r="D11" s="79" t="s">
        <v>28</v>
      </c>
      <c r="E11" s="80">
        <v>1425.43</v>
      </c>
      <c r="F11" s="80">
        <v>1425.43</v>
      </c>
      <c r="G11" s="80">
        <v>1353.65</v>
      </c>
      <c r="H11" s="80">
        <v>71.78</v>
      </c>
      <c r="I11" s="99">
        <v>82.65</v>
      </c>
      <c r="J11" s="79" t="s">
        <v>29</v>
      </c>
    </row>
    <row r="12" s="75" customFormat="1" ht="57" spans="1:10">
      <c r="A12" s="68">
        <v>6</v>
      </c>
      <c r="B12" s="79" t="s">
        <v>30</v>
      </c>
      <c r="C12" s="79" t="s">
        <v>31</v>
      </c>
      <c r="D12" s="79" t="s">
        <v>21</v>
      </c>
      <c r="E12" s="80">
        <v>111.22</v>
      </c>
      <c r="F12" s="81">
        <v>111.22</v>
      </c>
      <c r="G12" s="81">
        <v>111.22</v>
      </c>
      <c r="H12" s="80">
        <v>0</v>
      </c>
      <c r="I12" s="99">
        <v>70.44</v>
      </c>
      <c r="J12" s="79" t="s">
        <v>32</v>
      </c>
    </row>
    <row r="13" s="75" customFormat="1" ht="57" spans="1:10">
      <c r="A13" s="68">
        <v>7</v>
      </c>
      <c r="B13" s="79" t="s">
        <v>30</v>
      </c>
      <c r="C13" s="79" t="s">
        <v>33</v>
      </c>
      <c r="D13" s="79" t="s">
        <v>21</v>
      </c>
      <c r="E13" s="80">
        <v>230</v>
      </c>
      <c r="F13" s="80">
        <v>230</v>
      </c>
      <c r="G13" s="81">
        <v>219.62</v>
      </c>
      <c r="H13" s="80">
        <v>10.38</v>
      </c>
      <c r="I13" s="99">
        <v>79</v>
      </c>
      <c r="J13" s="79" t="s">
        <v>34</v>
      </c>
    </row>
    <row r="14" s="75" customFormat="1" ht="30" customHeight="1" spans="1:10">
      <c r="A14" s="68">
        <v>8</v>
      </c>
      <c r="B14" s="79" t="s">
        <v>35</v>
      </c>
      <c r="C14" s="79" t="s">
        <v>36</v>
      </c>
      <c r="D14" s="79" t="s">
        <v>37</v>
      </c>
      <c r="E14" s="80">
        <v>200</v>
      </c>
      <c r="F14" s="80">
        <v>100</v>
      </c>
      <c r="G14" s="80">
        <v>73.5</v>
      </c>
      <c r="H14" s="80">
        <v>26.5</v>
      </c>
      <c r="I14" s="99">
        <v>80.14</v>
      </c>
      <c r="J14" s="79" t="s">
        <v>38</v>
      </c>
    </row>
    <row r="15" s="76" customFormat="1" ht="30" customHeight="1" spans="1:10">
      <c r="A15" s="68"/>
      <c r="B15" s="79"/>
      <c r="C15" s="79"/>
      <c r="D15" s="79"/>
      <c r="E15" s="80"/>
      <c r="F15" s="80">
        <v>100</v>
      </c>
      <c r="G15" s="80">
        <v>12.06</v>
      </c>
      <c r="H15" s="80">
        <v>87.94</v>
      </c>
      <c r="I15" s="99"/>
      <c r="J15" s="79"/>
    </row>
    <row r="16" s="75" customFormat="1" ht="71.25" spans="1:10">
      <c r="A16" s="68">
        <v>9</v>
      </c>
      <c r="B16" s="79" t="s">
        <v>39</v>
      </c>
      <c r="C16" s="79" t="s">
        <v>40</v>
      </c>
      <c r="D16" s="79" t="s">
        <v>41</v>
      </c>
      <c r="E16" s="80">
        <v>600</v>
      </c>
      <c r="F16" s="80">
        <f>E16</f>
        <v>600</v>
      </c>
      <c r="G16" s="80">
        <v>404.25</v>
      </c>
      <c r="H16" s="80">
        <f t="shared" ref="H16:H23" si="1">F16-G16</f>
        <v>195.75</v>
      </c>
      <c r="I16" s="99">
        <v>81</v>
      </c>
      <c r="J16" s="79" t="s">
        <v>42</v>
      </c>
    </row>
    <row r="17" s="75" customFormat="1" spans="1:10">
      <c r="A17" s="82">
        <v>10</v>
      </c>
      <c r="B17" s="91" t="s">
        <v>43</v>
      </c>
      <c r="C17" s="91" t="s">
        <v>44</v>
      </c>
      <c r="D17" s="91" t="s">
        <v>37</v>
      </c>
      <c r="E17" s="80">
        <v>367.5</v>
      </c>
      <c r="F17" s="80">
        <v>114.6</v>
      </c>
      <c r="G17" s="80">
        <v>85.97</v>
      </c>
      <c r="H17" s="80">
        <f t="shared" si="1"/>
        <v>28.63</v>
      </c>
      <c r="I17" s="99">
        <v>85.86</v>
      </c>
      <c r="J17" s="79" t="s">
        <v>45</v>
      </c>
    </row>
    <row r="18" s="75" customFormat="1" spans="1:10">
      <c r="A18" s="85"/>
      <c r="B18" s="91"/>
      <c r="C18" s="91"/>
      <c r="D18" s="91"/>
      <c r="E18" s="80"/>
      <c r="F18" s="80">
        <v>75.5</v>
      </c>
      <c r="G18" s="80">
        <v>75.5</v>
      </c>
      <c r="H18" s="80">
        <f t="shared" si="1"/>
        <v>0</v>
      </c>
      <c r="I18" s="99"/>
      <c r="J18" s="79"/>
    </row>
    <row r="19" s="75" customFormat="1" spans="1:10">
      <c r="A19" s="85"/>
      <c r="B19" s="91"/>
      <c r="C19" s="91"/>
      <c r="D19" s="91"/>
      <c r="E19" s="80"/>
      <c r="F19" s="80">
        <v>50</v>
      </c>
      <c r="G19" s="80">
        <v>50</v>
      </c>
      <c r="H19" s="80">
        <f t="shared" si="1"/>
        <v>0</v>
      </c>
      <c r="I19" s="99"/>
      <c r="J19" s="79"/>
    </row>
    <row r="20" s="75" customFormat="1" spans="1:10">
      <c r="A20" s="85"/>
      <c r="B20" s="91"/>
      <c r="C20" s="91"/>
      <c r="D20" s="91"/>
      <c r="E20" s="80"/>
      <c r="F20" s="80">
        <v>85.5</v>
      </c>
      <c r="G20" s="80">
        <v>65.49</v>
      </c>
      <c r="H20" s="80">
        <f t="shared" si="1"/>
        <v>20.01</v>
      </c>
      <c r="I20" s="99"/>
      <c r="J20" s="79"/>
    </row>
    <row r="21" s="75" customFormat="1" spans="1:10">
      <c r="A21" s="85"/>
      <c r="B21" s="91"/>
      <c r="C21" s="91"/>
      <c r="D21" s="91"/>
      <c r="E21" s="80"/>
      <c r="F21" s="80">
        <v>15.3</v>
      </c>
      <c r="G21" s="80">
        <v>0</v>
      </c>
      <c r="H21" s="80">
        <f t="shared" si="1"/>
        <v>15.3</v>
      </c>
      <c r="I21" s="99"/>
      <c r="J21" s="79"/>
    </row>
    <row r="22" s="75" customFormat="1" spans="1:10">
      <c r="A22" s="85"/>
      <c r="B22" s="91"/>
      <c r="C22" s="91"/>
      <c r="D22" s="91"/>
      <c r="E22" s="80"/>
      <c r="F22" s="80">
        <v>14.3</v>
      </c>
      <c r="G22" s="80">
        <v>0</v>
      </c>
      <c r="H22" s="80">
        <f t="shared" si="1"/>
        <v>14.3</v>
      </c>
      <c r="I22" s="99"/>
      <c r="J22" s="79"/>
    </row>
    <row r="23" s="75" customFormat="1" spans="1:10">
      <c r="A23" s="88"/>
      <c r="B23" s="91"/>
      <c r="C23" s="91"/>
      <c r="D23" s="91"/>
      <c r="E23" s="80"/>
      <c r="F23" s="80">
        <v>12.3</v>
      </c>
      <c r="G23" s="80">
        <v>0</v>
      </c>
      <c r="H23" s="80">
        <f t="shared" si="1"/>
        <v>12.3</v>
      </c>
      <c r="I23" s="100"/>
      <c r="J23" s="79"/>
    </row>
    <row r="24" s="75" customFormat="1" ht="57" spans="1:10">
      <c r="A24" s="68">
        <v>11</v>
      </c>
      <c r="B24" s="79" t="s">
        <v>46</v>
      </c>
      <c r="C24" s="79" t="s">
        <v>47</v>
      </c>
      <c r="D24" s="79" t="s">
        <v>48</v>
      </c>
      <c r="E24" s="80">
        <v>114.31</v>
      </c>
      <c r="F24" s="80">
        <v>114.31</v>
      </c>
      <c r="G24" s="80">
        <v>103.79</v>
      </c>
      <c r="H24" s="81">
        <v>10.53</v>
      </c>
      <c r="I24" s="99">
        <v>70.44</v>
      </c>
      <c r="J24" s="79" t="s">
        <v>49</v>
      </c>
    </row>
    <row r="25" s="75" customFormat="1" ht="57" spans="1:10">
      <c r="A25" s="68">
        <v>12</v>
      </c>
      <c r="B25" s="79" t="s">
        <v>50</v>
      </c>
      <c r="C25" s="79" t="s">
        <v>36</v>
      </c>
      <c r="D25" s="79" t="s">
        <v>37</v>
      </c>
      <c r="E25" s="80">
        <v>103</v>
      </c>
      <c r="F25" s="80">
        <v>103</v>
      </c>
      <c r="G25" s="80">
        <v>69.51</v>
      </c>
      <c r="H25" s="80">
        <v>33.49</v>
      </c>
      <c r="I25" s="99">
        <v>77.84</v>
      </c>
      <c r="J25" s="79" t="s">
        <v>51</v>
      </c>
    </row>
    <row r="26" s="75" customFormat="1" ht="99.75" spans="1:10">
      <c r="A26" s="68">
        <v>13</v>
      </c>
      <c r="B26" s="79" t="s">
        <v>52</v>
      </c>
      <c r="C26" s="79" t="s">
        <v>53</v>
      </c>
      <c r="D26" s="79" t="s">
        <v>37</v>
      </c>
      <c r="E26" s="80">
        <v>300</v>
      </c>
      <c r="F26" s="80">
        <v>300</v>
      </c>
      <c r="G26" s="80">
        <v>223.55</v>
      </c>
      <c r="H26" s="80">
        <f>F26-G26</f>
        <v>76.45</v>
      </c>
      <c r="I26" s="99">
        <v>78.84</v>
      </c>
      <c r="J26" s="79" t="s">
        <v>54</v>
      </c>
    </row>
    <row r="27" s="75" customFormat="1" ht="85.5" spans="1:10">
      <c r="A27" s="68">
        <v>14</v>
      </c>
      <c r="B27" s="79" t="s">
        <v>55</v>
      </c>
      <c r="C27" s="79" t="s">
        <v>56</v>
      </c>
      <c r="D27" s="79" t="s">
        <v>57</v>
      </c>
      <c r="E27" s="80">
        <v>320</v>
      </c>
      <c r="F27" s="80">
        <v>320</v>
      </c>
      <c r="G27" s="81">
        <v>268.06</v>
      </c>
      <c r="H27" s="80">
        <f>F27-G27</f>
        <v>51.94</v>
      </c>
      <c r="I27" s="99">
        <v>78.84</v>
      </c>
      <c r="J27" s="79" t="s">
        <v>58</v>
      </c>
    </row>
    <row r="28" s="75" customFormat="1" ht="71.25" spans="1:10">
      <c r="A28" s="68">
        <v>15</v>
      </c>
      <c r="B28" s="79" t="s">
        <v>59</v>
      </c>
      <c r="C28" s="79" t="s">
        <v>60</v>
      </c>
      <c r="D28" s="79" t="s">
        <v>61</v>
      </c>
      <c r="E28" s="80">
        <v>1000</v>
      </c>
      <c r="F28" s="80">
        <v>1000</v>
      </c>
      <c r="G28" s="80">
        <v>913.31</v>
      </c>
      <c r="H28" s="80">
        <v>86.69</v>
      </c>
      <c r="I28" s="99">
        <v>81.1</v>
      </c>
      <c r="J28" s="79" t="s">
        <v>62</v>
      </c>
    </row>
    <row r="29" s="75" customFormat="1" ht="26" customHeight="1" spans="1:10">
      <c r="A29" s="68">
        <v>16</v>
      </c>
      <c r="B29" s="79" t="s">
        <v>63</v>
      </c>
      <c r="C29" s="79" t="s">
        <v>64</v>
      </c>
      <c r="D29" s="79" t="s">
        <v>65</v>
      </c>
      <c r="E29" s="80">
        <v>538</v>
      </c>
      <c r="F29" s="80">
        <v>21.61</v>
      </c>
      <c r="G29" s="80">
        <v>20.53</v>
      </c>
      <c r="H29" s="80">
        <v>1.08</v>
      </c>
      <c r="I29" s="99">
        <v>78.6</v>
      </c>
      <c r="J29" s="79" t="s">
        <v>66</v>
      </c>
    </row>
    <row r="30" s="75" customFormat="1" ht="26" customHeight="1" spans="1:10">
      <c r="A30" s="68"/>
      <c r="B30" s="79"/>
      <c r="C30" s="79"/>
      <c r="D30" s="79"/>
      <c r="E30" s="80"/>
      <c r="F30" s="80">
        <v>94.4</v>
      </c>
      <c r="G30" s="80">
        <v>66.06</v>
      </c>
      <c r="H30" s="80">
        <v>28.34</v>
      </c>
      <c r="I30" s="99"/>
      <c r="J30" s="79"/>
    </row>
    <row r="31" s="75" customFormat="1" ht="85.5" spans="1:10">
      <c r="A31" s="68">
        <v>17</v>
      </c>
      <c r="B31" s="79" t="s">
        <v>67</v>
      </c>
      <c r="C31" s="79" t="s">
        <v>68</v>
      </c>
      <c r="D31" s="79" t="s">
        <v>69</v>
      </c>
      <c r="E31" s="80">
        <v>481.08</v>
      </c>
      <c r="F31" s="81">
        <v>481.08</v>
      </c>
      <c r="G31" s="80">
        <v>176.39</v>
      </c>
      <c r="H31" s="80">
        <v>304.69</v>
      </c>
      <c r="I31" s="99">
        <v>74.36</v>
      </c>
      <c r="J31" s="79" t="s">
        <v>70</v>
      </c>
    </row>
    <row r="32" s="75" customFormat="1" ht="24" customHeight="1" spans="1:10">
      <c r="A32" s="68">
        <v>18</v>
      </c>
      <c r="B32" s="79" t="s">
        <v>71</v>
      </c>
      <c r="C32" s="79" t="s">
        <v>72</v>
      </c>
      <c r="D32" s="79" t="s">
        <v>21</v>
      </c>
      <c r="E32" s="80">
        <v>7645</v>
      </c>
      <c r="F32" s="81">
        <v>2490</v>
      </c>
      <c r="G32" s="81">
        <v>1631.95</v>
      </c>
      <c r="H32" s="80">
        <f t="shared" ref="H32:H35" si="2">F32-G32</f>
        <v>858.05</v>
      </c>
      <c r="I32" s="99">
        <v>68.06</v>
      </c>
      <c r="J32" s="79" t="s">
        <v>73</v>
      </c>
    </row>
    <row r="33" s="75" customFormat="1" ht="24" customHeight="1" spans="1:10">
      <c r="A33" s="68"/>
      <c r="B33" s="79"/>
      <c r="C33" s="79"/>
      <c r="D33" s="79"/>
      <c r="E33" s="80"/>
      <c r="F33" s="81">
        <v>2510</v>
      </c>
      <c r="G33" s="81">
        <v>1859.41</v>
      </c>
      <c r="H33" s="80">
        <f t="shared" si="2"/>
        <v>650.59</v>
      </c>
      <c r="I33" s="99"/>
      <c r="J33" s="79"/>
    </row>
    <row r="34" s="75" customFormat="1" ht="24" customHeight="1" spans="1:10">
      <c r="A34" s="68"/>
      <c r="B34" s="79"/>
      <c r="C34" s="79"/>
      <c r="D34" s="79"/>
      <c r="E34" s="80"/>
      <c r="F34" s="81">
        <v>2000</v>
      </c>
      <c r="G34" s="81">
        <v>1273.87</v>
      </c>
      <c r="H34" s="80">
        <f t="shared" si="2"/>
        <v>726.13</v>
      </c>
      <c r="I34" s="99"/>
      <c r="J34" s="79"/>
    </row>
    <row r="35" s="75" customFormat="1" ht="24" customHeight="1" spans="1:10">
      <c r="A35" s="68"/>
      <c r="B35" s="79"/>
      <c r="C35" s="79"/>
      <c r="D35" s="79"/>
      <c r="E35" s="80"/>
      <c r="F35" s="81">
        <v>145</v>
      </c>
      <c r="G35" s="81">
        <v>145</v>
      </c>
      <c r="H35" s="80">
        <f t="shared" si="2"/>
        <v>0</v>
      </c>
      <c r="I35" s="99"/>
      <c r="J35" s="79"/>
    </row>
    <row r="36" s="75" customFormat="1" ht="71.25" spans="1:10">
      <c r="A36" s="68">
        <v>19</v>
      </c>
      <c r="B36" s="79" t="s">
        <v>74</v>
      </c>
      <c r="C36" s="79" t="s">
        <v>40</v>
      </c>
      <c r="D36" s="79" t="s">
        <v>37</v>
      </c>
      <c r="E36" s="80">
        <v>300</v>
      </c>
      <c r="F36" s="80">
        <v>300</v>
      </c>
      <c r="G36" s="80">
        <v>300</v>
      </c>
      <c r="H36" s="80">
        <v>0</v>
      </c>
      <c r="I36" s="99">
        <v>70.44</v>
      </c>
      <c r="J36" s="79" t="s">
        <v>75</v>
      </c>
    </row>
    <row r="37" s="75" customFormat="1" ht="71.25" spans="1:10">
      <c r="A37" s="68">
        <v>20</v>
      </c>
      <c r="B37" s="79" t="s">
        <v>76</v>
      </c>
      <c r="C37" s="79" t="s">
        <v>77</v>
      </c>
      <c r="D37" s="79" t="s">
        <v>37</v>
      </c>
      <c r="E37" s="80">
        <v>1100</v>
      </c>
      <c r="F37" s="80">
        <v>1100</v>
      </c>
      <c r="G37" s="80">
        <v>756.68</v>
      </c>
      <c r="H37" s="80">
        <v>343.22</v>
      </c>
      <c r="I37" s="99">
        <v>76.09</v>
      </c>
      <c r="J37" s="79" t="s">
        <v>78</v>
      </c>
    </row>
    <row r="38" s="75" customFormat="1" ht="71.25" spans="1:10">
      <c r="A38" s="68">
        <v>21</v>
      </c>
      <c r="B38" s="79" t="s">
        <v>79</v>
      </c>
      <c r="C38" s="79" t="s">
        <v>80</v>
      </c>
      <c r="D38" s="79" t="s">
        <v>81</v>
      </c>
      <c r="E38" s="80">
        <v>500</v>
      </c>
      <c r="F38" s="80">
        <v>500</v>
      </c>
      <c r="G38" s="80">
        <v>481.66</v>
      </c>
      <c r="H38" s="80">
        <v>18.34</v>
      </c>
      <c r="I38" s="99">
        <v>82</v>
      </c>
      <c r="J38" s="79" t="s">
        <v>82</v>
      </c>
    </row>
    <row r="39" s="75" customFormat="1" ht="24" customHeight="1" spans="1:10">
      <c r="A39" s="68">
        <v>22</v>
      </c>
      <c r="B39" s="79" t="s">
        <v>83</v>
      </c>
      <c r="C39" s="79" t="s">
        <v>84</v>
      </c>
      <c r="D39" s="69" t="s">
        <v>85</v>
      </c>
      <c r="E39" s="80">
        <v>1950</v>
      </c>
      <c r="F39" s="80">
        <v>700</v>
      </c>
      <c r="G39" s="80">
        <v>677.25</v>
      </c>
      <c r="H39" s="80">
        <v>22.75</v>
      </c>
      <c r="I39" s="99">
        <v>80.4</v>
      </c>
      <c r="J39" s="79" t="s">
        <v>86</v>
      </c>
    </row>
    <row r="40" s="75" customFormat="1" ht="24" customHeight="1" spans="1:10">
      <c r="A40" s="68"/>
      <c r="B40" s="79"/>
      <c r="C40" s="79"/>
      <c r="D40" s="69"/>
      <c r="E40" s="80"/>
      <c r="F40" s="80">
        <v>750</v>
      </c>
      <c r="G40" s="80">
        <v>725.29</v>
      </c>
      <c r="H40" s="80">
        <v>24.7</v>
      </c>
      <c r="I40" s="99"/>
      <c r="J40" s="79"/>
    </row>
    <row r="41" s="75" customFormat="1" ht="24" customHeight="1" spans="1:10">
      <c r="A41" s="68"/>
      <c r="B41" s="79"/>
      <c r="C41" s="79"/>
      <c r="D41" s="69"/>
      <c r="E41" s="80"/>
      <c r="F41" s="80">
        <v>500</v>
      </c>
      <c r="G41" s="80">
        <v>467.09</v>
      </c>
      <c r="H41" s="80">
        <v>32.91</v>
      </c>
      <c r="I41" s="99"/>
      <c r="J41" s="79"/>
    </row>
    <row r="42" s="75" customFormat="1" ht="57" spans="1:10">
      <c r="A42" s="68">
        <v>23</v>
      </c>
      <c r="B42" s="79" t="s">
        <v>87</v>
      </c>
      <c r="C42" s="92" t="s">
        <v>88</v>
      </c>
      <c r="D42" s="79" t="s">
        <v>81</v>
      </c>
      <c r="E42" s="80">
        <v>263</v>
      </c>
      <c r="F42" s="80">
        <v>263</v>
      </c>
      <c r="G42" s="80">
        <v>254.65</v>
      </c>
      <c r="H42" s="80">
        <v>8.35</v>
      </c>
      <c r="I42" s="99">
        <v>70.44</v>
      </c>
      <c r="J42" s="79" t="s">
        <v>89</v>
      </c>
    </row>
    <row r="43" s="75" customFormat="1" ht="28.5" spans="1:10">
      <c r="A43" s="68">
        <v>24</v>
      </c>
      <c r="B43" s="79" t="s">
        <v>90</v>
      </c>
      <c r="C43" s="92" t="s">
        <v>40</v>
      </c>
      <c r="D43" s="79" t="s">
        <v>21</v>
      </c>
      <c r="E43" s="80">
        <v>1010.45</v>
      </c>
      <c r="F43" s="80">
        <v>1010.45</v>
      </c>
      <c r="G43" s="80">
        <v>0</v>
      </c>
      <c r="H43" s="80">
        <v>1010.45</v>
      </c>
      <c r="I43" s="99">
        <v>75</v>
      </c>
      <c r="J43" s="79" t="s">
        <v>91</v>
      </c>
    </row>
    <row r="44" s="75" customFormat="1" ht="42.75" spans="1:10">
      <c r="A44" s="68">
        <v>25</v>
      </c>
      <c r="B44" s="79" t="s">
        <v>92</v>
      </c>
      <c r="C44" s="79" t="s">
        <v>93</v>
      </c>
      <c r="D44" s="92" t="s">
        <v>69</v>
      </c>
      <c r="E44" s="80">
        <v>1309.32</v>
      </c>
      <c r="F44" s="80">
        <v>0</v>
      </c>
      <c r="G44" s="80">
        <v>0</v>
      </c>
      <c r="H44" s="80">
        <v>0</v>
      </c>
      <c r="I44" s="99" t="s">
        <v>94</v>
      </c>
      <c r="J44" s="92" t="s">
        <v>95</v>
      </c>
    </row>
    <row r="45" s="75" customFormat="1" ht="42.75" spans="1:10">
      <c r="A45" s="68">
        <v>26</v>
      </c>
      <c r="B45" s="79" t="s">
        <v>96</v>
      </c>
      <c r="C45" s="79" t="s">
        <v>17</v>
      </c>
      <c r="D45" s="93" t="s">
        <v>14</v>
      </c>
      <c r="E45" s="80">
        <v>200</v>
      </c>
      <c r="F45" s="80">
        <v>40</v>
      </c>
      <c r="G45" s="80">
        <v>0</v>
      </c>
      <c r="H45" s="80">
        <v>40</v>
      </c>
      <c r="I45" s="99">
        <v>62.45</v>
      </c>
      <c r="J45" s="79" t="s">
        <v>97</v>
      </c>
    </row>
    <row r="46" s="75" customFormat="1" ht="42.75" spans="1:10">
      <c r="A46" s="68"/>
      <c r="B46" s="79"/>
      <c r="C46" s="79"/>
      <c r="D46" s="93" t="s">
        <v>14</v>
      </c>
      <c r="E46" s="80"/>
      <c r="F46" s="80">
        <v>30</v>
      </c>
      <c r="G46" s="80">
        <v>0</v>
      </c>
      <c r="H46" s="80">
        <v>30</v>
      </c>
      <c r="I46" s="99"/>
      <c r="J46" s="79"/>
    </row>
    <row r="47" s="75" customFormat="1" ht="42.75" spans="1:10">
      <c r="A47" s="68"/>
      <c r="B47" s="79"/>
      <c r="C47" s="79"/>
      <c r="D47" s="93" t="s">
        <v>14</v>
      </c>
      <c r="E47" s="80"/>
      <c r="F47" s="80">
        <v>10</v>
      </c>
      <c r="G47" s="80">
        <v>0</v>
      </c>
      <c r="H47" s="80">
        <v>10</v>
      </c>
      <c r="I47" s="99"/>
      <c r="J47" s="79"/>
    </row>
    <row r="48" s="75" customFormat="1" ht="42.75" spans="1:10">
      <c r="A48" s="68"/>
      <c r="B48" s="79"/>
      <c r="C48" s="79"/>
      <c r="D48" s="93" t="s">
        <v>14</v>
      </c>
      <c r="E48" s="80"/>
      <c r="F48" s="80">
        <v>90</v>
      </c>
      <c r="G48" s="80">
        <f>F48</f>
        <v>90</v>
      </c>
      <c r="H48" s="80">
        <f t="shared" ref="H48:H69" si="3">F48-G48</f>
        <v>0</v>
      </c>
      <c r="I48" s="99"/>
      <c r="J48" s="79"/>
    </row>
    <row r="49" s="75" customFormat="1" ht="28.5" spans="1:10">
      <c r="A49" s="68"/>
      <c r="B49" s="79"/>
      <c r="C49" s="79"/>
      <c r="D49" s="93" t="s">
        <v>98</v>
      </c>
      <c r="E49" s="80"/>
      <c r="F49" s="80">
        <v>7.4</v>
      </c>
      <c r="G49" s="80">
        <v>0</v>
      </c>
      <c r="H49" s="80">
        <v>7.4</v>
      </c>
      <c r="I49" s="99"/>
      <c r="J49" s="79"/>
    </row>
    <row r="50" s="75" customFormat="1" ht="57" spans="1:10">
      <c r="A50" s="68">
        <v>27</v>
      </c>
      <c r="B50" s="79" t="s">
        <v>99</v>
      </c>
      <c r="C50" s="79" t="s">
        <v>100</v>
      </c>
      <c r="D50" s="79" t="s">
        <v>18</v>
      </c>
      <c r="E50" s="80">
        <v>1162</v>
      </c>
      <c r="F50" s="80">
        <v>1162</v>
      </c>
      <c r="G50" s="80">
        <v>399.24</v>
      </c>
      <c r="H50" s="80">
        <v>762.76</v>
      </c>
      <c r="I50" s="99">
        <v>70.44</v>
      </c>
      <c r="J50" s="79" t="s">
        <v>101</v>
      </c>
    </row>
    <row r="51" s="75" customFormat="1" spans="1:10">
      <c r="A51" s="68">
        <v>28</v>
      </c>
      <c r="B51" s="79" t="s">
        <v>102</v>
      </c>
      <c r="C51" s="79" t="s">
        <v>103</v>
      </c>
      <c r="D51" s="92" t="s">
        <v>21</v>
      </c>
      <c r="E51" s="80">
        <v>761.17</v>
      </c>
      <c r="F51" s="80">
        <v>174</v>
      </c>
      <c r="G51" s="80">
        <v>89.67</v>
      </c>
      <c r="H51" s="80">
        <f t="shared" si="3"/>
        <v>84.33</v>
      </c>
      <c r="I51" s="99">
        <v>71.48</v>
      </c>
      <c r="J51" s="79" t="s">
        <v>104</v>
      </c>
    </row>
    <row r="52" s="75" customFormat="1" spans="1:10">
      <c r="A52" s="68"/>
      <c r="B52" s="79"/>
      <c r="C52" s="92"/>
      <c r="D52" s="92"/>
      <c r="E52" s="80"/>
      <c r="F52" s="80">
        <v>7.92</v>
      </c>
      <c r="G52" s="80">
        <v>5.9</v>
      </c>
      <c r="H52" s="80">
        <f t="shared" si="3"/>
        <v>2.02</v>
      </c>
      <c r="I52" s="99"/>
      <c r="J52" s="79"/>
    </row>
    <row r="53" s="75" customFormat="1" spans="1:10">
      <c r="A53" s="68"/>
      <c r="B53" s="79"/>
      <c r="C53" s="92"/>
      <c r="D53" s="92"/>
      <c r="E53" s="80"/>
      <c r="F53" s="80">
        <v>22.25</v>
      </c>
      <c r="G53" s="80">
        <v>16.39</v>
      </c>
      <c r="H53" s="80">
        <f t="shared" si="3"/>
        <v>5.86</v>
      </c>
      <c r="I53" s="99"/>
      <c r="J53" s="79"/>
    </row>
    <row r="54" s="75" customFormat="1" spans="1:10">
      <c r="A54" s="68"/>
      <c r="B54" s="79"/>
      <c r="C54" s="92"/>
      <c r="D54" s="92"/>
      <c r="E54" s="80"/>
      <c r="F54" s="80">
        <v>57</v>
      </c>
      <c r="G54" s="80">
        <v>0</v>
      </c>
      <c r="H54" s="80">
        <f t="shared" si="3"/>
        <v>57</v>
      </c>
      <c r="I54" s="99"/>
      <c r="J54" s="79"/>
    </row>
    <row r="55" s="75" customFormat="1" ht="42.75" spans="1:10">
      <c r="A55" s="68">
        <v>29</v>
      </c>
      <c r="B55" s="79" t="s">
        <v>105</v>
      </c>
      <c r="C55" s="92" t="s">
        <v>40</v>
      </c>
      <c r="D55" s="79" t="s">
        <v>28</v>
      </c>
      <c r="E55" s="80">
        <v>400</v>
      </c>
      <c r="F55" s="80">
        <v>400</v>
      </c>
      <c r="G55" s="80">
        <v>0</v>
      </c>
      <c r="H55" s="80">
        <f t="shared" si="3"/>
        <v>400</v>
      </c>
      <c r="I55" s="99">
        <v>75</v>
      </c>
      <c r="J55" s="79" t="s">
        <v>106</v>
      </c>
    </row>
    <row r="56" s="75" customFormat="1" ht="38" customHeight="1" spans="1:10">
      <c r="A56" s="94">
        <v>30</v>
      </c>
      <c r="B56" s="91" t="s">
        <v>107</v>
      </c>
      <c r="C56" s="91" t="s">
        <v>108</v>
      </c>
      <c r="D56" s="91" t="s">
        <v>21</v>
      </c>
      <c r="E56" s="80">
        <v>1079.25</v>
      </c>
      <c r="F56" s="80">
        <v>462</v>
      </c>
      <c r="G56" s="80">
        <v>285.42</v>
      </c>
      <c r="H56" s="80">
        <f t="shared" si="3"/>
        <v>176.58</v>
      </c>
      <c r="I56" s="99">
        <v>69.17</v>
      </c>
      <c r="J56" s="79" t="s">
        <v>109</v>
      </c>
    </row>
    <row r="57" s="75" customFormat="1" ht="38" customHeight="1" spans="1:10">
      <c r="A57" s="94"/>
      <c r="B57" s="91"/>
      <c r="C57" s="91"/>
      <c r="D57" s="91"/>
      <c r="E57" s="80"/>
      <c r="F57" s="80">
        <v>617.25</v>
      </c>
      <c r="G57" s="80">
        <v>10.17</v>
      </c>
      <c r="H57" s="80">
        <f t="shared" si="3"/>
        <v>607.08</v>
      </c>
      <c r="I57" s="99"/>
      <c r="J57" s="79"/>
    </row>
    <row r="58" s="75" customFormat="1" ht="71.25" spans="1:10">
      <c r="A58" s="68">
        <v>31</v>
      </c>
      <c r="B58" s="79" t="s">
        <v>110</v>
      </c>
      <c r="C58" s="79" t="s">
        <v>111</v>
      </c>
      <c r="D58" s="79" t="s">
        <v>48</v>
      </c>
      <c r="E58" s="80">
        <v>479</v>
      </c>
      <c r="F58" s="80">
        <v>479</v>
      </c>
      <c r="G58" s="80">
        <v>272.57</v>
      </c>
      <c r="H58" s="80">
        <f t="shared" si="3"/>
        <v>206.43</v>
      </c>
      <c r="I58" s="99">
        <v>70.44</v>
      </c>
      <c r="J58" s="79" t="s">
        <v>112</v>
      </c>
    </row>
    <row r="59" s="75" customFormat="1" ht="57" spans="1:10">
      <c r="A59" s="60">
        <v>32</v>
      </c>
      <c r="B59" s="69" t="s">
        <v>113</v>
      </c>
      <c r="C59" s="79" t="s">
        <v>114</v>
      </c>
      <c r="D59" s="69" t="s">
        <v>28</v>
      </c>
      <c r="E59" s="80">
        <v>1780.92</v>
      </c>
      <c r="F59" s="80">
        <v>1780.92</v>
      </c>
      <c r="G59" s="80">
        <v>1589.14</v>
      </c>
      <c r="H59" s="80">
        <f t="shared" si="3"/>
        <v>191.78</v>
      </c>
      <c r="I59" s="99">
        <v>77.53</v>
      </c>
      <c r="J59" s="79" t="s">
        <v>115</v>
      </c>
    </row>
    <row r="60" s="75" customFormat="1" spans="1:10">
      <c r="A60" s="68">
        <v>33</v>
      </c>
      <c r="B60" s="79" t="s">
        <v>116</v>
      </c>
      <c r="C60" s="79" t="s">
        <v>117</v>
      </c>
      <c r="D60" s="69" t="s">
        <v>18</v>
      </c>
      <c r="E60" s="80">
        <v>3417.59</v>
      </c>
      <c r="F60" s="80">
        <v>1435</v>
      </c>
      <c r="G60" s="80">
        <v>874.86</v>
      </c>
      <c r="H60" s="80">
        <f t="shared" si="3"/>
        <v>560.14</v>
      </c>
      <c r="I60" s="99">
        <v>80.67</v>
      </c>
      <c r="J60" s="101" t="s">
        <v>118</v>
      </c>
    </row>
    <row r="61" s="75" customFormat="1" spans="1:10">
      <c r="A61" s="68"/>
      <c r="B61" s="79"/>
      <c r="C61" s="79"/>
      <c r="D61" s="69"/>
      <c r="E61" s="80"/>
      <c r="F61" s="80">
        <v>82</v>
      </c>
      <c r="G61" s="80">
        <v>60.91</v>
      </c>
      <c r="H61" s="80">
        <f t="shared" si="3"/>
        <v>21.09</v>
      </c>
      <c r="I61" s="99"/>
      <c r="J61" s="101"/>
    </row>
    <row r="62" s="75" customFormat="1" spans="1:10">
      <c r="A62" s="68"/>
      <c r="B62" s="79"/>
      <c r="C62" s="79"/>
      <c r="D62" s="69"/>
      <c r="E62" s="80"/>
      <c r="F62" s="80">
        <v>15.24</v>
      </c>
      <c r="G62" s="80">
        <v>12.41</v>
      </c>
      <c r="H62" s="80">
        <f t="shared" si="3"/>
        <v>2.83</v>
      </c>
      <c r="I62" s="99"/>
      <c r="J62" s="101"/>
    </row>
    <row r="63" s="75" customFormat="1" spans="1:10">
      <c r="A63" s="68"/>
      <c r="B63" s="79"/>
      <c r="C63" s="79"/>
      <c r="D63" s="69"/>
      <c r="E63" s="80"/>
      <c r="F63" s="80">
        <v>89.2</v>
      </c>
      <c r="G63" s="80">
        <v>89</v>
      </c>
      <c r="H63" s="80">
        <f t="shared" si="3"/>
        <v>0.200000000000003</v>
      </c>
      <c r="I63" s="99"/>
      <c r="J63" s="101"/>
    </row>
    <row r="64" s="75" customFormat="1" spans="1:10">
      <c r="A64" s="68"/>
      <c r="B64" s="79"/>
      <c r="C64" s="79"/>
      <c r="D64" s="69"/>
      <c r="E64" s="80"/>
      <c r="F64" s="80">
        <v>1800</v>
      </c>
      <c r="G64" s="80">
        <v>1350.26</v>
      </c>
      <c r="H64" s="80">
        <f t="shared" si="3"/>
        <v>449.74</v>
      </c>
      <c r="I64" s="99"/>
      <c r="J64" s="101"/>
    </row>
    <row r="65" s="75" customFormat="1" ht="42.75" spans="1:10">
      <c r="A65" s="68">
        <v>34</v>
      </c>
      <c r="B65" s="79" t="s">
        <v>119</v>
      </c>
      <c r="C65" s="79" t="s">
        <v>120</v>
      </c>
      <c r="D65" s="69" t="s">
        <v>37</v>
      </c>
      <c r="E65" s="80">
        <v>206.68</v>
      </c>
      <c r="F65" s="80">
        <v>206.68</v>
      </c>
      <c r="G65" s="80">
        <v>206.68</v>
      </c>
      <c r="H65" s="80">
        <f t="shared" si="3"/>
        <v>0</v>
      </c>
      <c r="I65" s="99">
        <v>33.09</v>
      </c>
      <c r="J65" s="101" t="s">
        <v>121</v>
      </c>
    </row>
    <row r="66" s="75" customFormat="1" ht="57" spans="1:10">
      <c r="A66" s="60">
        <v>35</v>
      </c>
      <c r="B66" s="69" t="s">
        <v>122</v>
      </c>
      <c r="C66" s="69" t="s">
        <v>40</v>
      </c>
      <c r="D66" s="69" t="s">
        <v>37</v>
      </c>
      <c r="E66" s="81">
        <v>150</v>
      </c>
      <c r="F66" s="81">
        <v>150</v>
      </c>
      <c r="G66" s="80">
        <v>0</v>
      </c>
      <c r="H66" s="80">
        <f t="shared" si="3"/>
        <v>150</v>
      </c>
      <c r="I66" s="95">
        <v>75</v>
      </c>
      <c r="J66" s="79" t="s">
        <v>123</v>
      </c>
    </row>
    <row r="67" s="75" customFormat="1" ht="39" customHeight="1" spans="1:10">
      <c r="A67" s="68">
        <v>36</v>
      </c>
      <c r="B67" s="69" t="s">
        <v>124</v>
      </c>
      <c r="C67" s="79" t="s">
        <v>125</v>
      </c>
      <c r="D67" s="69" t="s">
        <v>37</v>
      </c>
      <c r="E67" s="81">
        <v>128</v>
      </c>
      <c r="F67" s="102">
        <v>108</v>
      </c>
      <c r="G67" s="80">
        <v>100</v>
      </c>
      <c r="H67" s="80">
        <f t="shared" si="3"/>
        <v>8</v>
      </c>
      <c r="I67" s="99">
        <v>80.3</v>
      </c>
      <c r="J67" s="79" t="s">
        <v>126</v>
      </c>
    </row>
    <row r="68" s="75" customFormat="1" ht="39" customHeight="1" spans="1:10">
      <c r="A68" s="68"/>
      <c r="B68" s="69"/>
      <c r="C68" s="79"/>
      <c r="D68" s="69"/>
      <c r="E68" s="81"/>
      <c r="F68" s="80">
        <v>20</v>
      </c>
      <c r="G68" s="80">
        <v>19.41</v>
      </c>
      <c r="H68" s="80">
        <f t="shared" si="3"/>
        <v>0.59</v>
      </c>
      <c r="I68" s="99"/>
      <c r="J68" s="79"/>
    </row>
    <row r="69" s="75" customFormat="1" ht="28.5" spans="1:10">
      <c r="A69" s="68">
        <v>37</v>
      </c>
      <c r="B69" s="69" t="s">
        <v>127</v>
      </c>
      <c r="C69" s="79" t="s">
        <v>40</v>
      </c>
      <c r="D69" s="79" t="s">
        <v>28</v>
      </c>
      <c r="E69" s="102">
        <v>526.5</v>
      </c>
      <c r="F69" s="102">
        <v>526.5</v>
      </c>
      <c r="G69" s="80">
        <v>0</v>
      </c>
      <c r="H69" s="80">
        <f t="shared" si="3"/>
        <v>526.5</v>
      </c>
      <c r="I69" s="95">
        <v>75</v>
      </c>
      <c r="J69" s="79" t="s">
        <v>128</v>
      </c>
    </row>
  </sheetData>
  <mergeCells count="77">
    <mergeCell ref="A2:J2"/>
    <mergeCell ref="A5:A8"/>
    <mergeCell ref="A14:A15"/>
    <mergeCell ref="A17:A23"/>
    <mergeCell ref="A29:A30"/>
    <mergeCell ref="A32:A35"/>
    <mergeCell ref="A39:A41"/>
    <mergeCell ref="A45:A49"/>
    <mergeCell ref="A51:A54"/>
    <mergeCell ref="A56:A57"/>
    <mergeCell ref="A60:A64"/>
    <mergeCell ref="A67:A68"/>
    <mergeCell ref="B5:B8"/>
    <mergeCell ref="B14:B15"/>
    <mergeCell ref="B17:B23"/>
    <mergeCell ref="B29:B30"/>
    <mergeCell ref="B32:B35"/>
    <mergeCell ref="B39:B41"/>
    <mergeCell ref="B45:B49"/>
    <mergeCell ref="B51:B54"/>
    <mergeCell ref="B56:B57"/>
    <mergeCell ref="B60:B64"/>
    <mergeCell ref="B67:B68"/>
    <mergeCell ref="C5:C8"/>
    <mergeCell ref="C14:C15"/>
    <mergeCell ref="C17:C23"/>
    <mergeCell ref="C29:C30"/>
    <mergeCell ref="C32:C35"/>
    <mergeCell ref="C39:C41"/>
    <mergeCell ref="C45:C49"/>
    <mergeCell ref="C51:C54"/>
    <mergeCell ref="C56:C57"/>
    <mergeCell ref="C60:C64"/>
    <mergeCell ref="C67:C68"/>
    <mergeCell ref="D5:D8"/>
    <mergeCell ref="D14:D15"/>
    <mergeCell ref="D17:D23"/>
    <mergeCell ref="D29:D30"/>
    <mergeCell ref="D32:D35"/>
    <mergeCell ref="D39:D41"/>
    <mergeCell ref="D51:D54"/>
    <mergeCell ref="D56:D57"/>
    <mergeCell ref="D60:D64"/>
    <mergeCell ref="D67:D68"/>
    <mergeCell ref="E5:E8"/>
    <mergeCell ref="E14:E15"/>
    <mergeCell ref="E17:E23"/>
    <mergeCell ref="E29:E30"/>
    <mergeCell ref="E32:E35"/>
    <mergeCell ref="E39:E41"/>
    <mergeCell ref="E45:E49"/>
    <mergeCell ref="E51:E54"/>
    <mergeCell ref="E56:E57"/>
    <mergeCell ref="E60:E64"/>
    <mergeCell ref="E67:E68"/>
    <mergeCell ref="I5:I8"/>
    <mergeCell ref="I14:I15"/>
    <mergeCell ref="I17:I23"/>
    <mergeCell ref="I29:I30"/>
    <mergeCell ref="I32:I35"/>
    <mergeCell ref="I39:I41"/>
    <mergeCell ref="I45:I49"/>
    <mergeCell ref="I51:I54"/>
    <mergeCell ref="I56:I57"/>
    <mergeCell ref="I60:I64"/>
    <mergeCell ref="I67:I68"/>
    <mergeCell ref="J5:J8"/>
    <mergeCell ref="J14:J15"/>
    <mergeCell ref="J17:J23"/>
    <mergeCell ref="J29:J30"/>
    <mergeCell ref="J32:J35"/>
    <mergeCell ref="J39:J41"/>
    <mergeCell ref="J45:J49"/>
    <mergeCell ref="J51:J54"/>
    <mergeCell ref="J56:J57"/>
    <mergeCell ref="J60:J64"/>
    <mergeCell ref="J67:J68"/>
  </mergeCells>
  <pageMargins left="0.751388888888889" right="0.751388888888889" top="1" bottom="1" header="0.5" footer="0.5"/>
  <pageSetup paperSize="9" scale="8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3"/>
  <sheetViews>
    <sheetView topLeftCell="A75" workbookViewId="0">
      <selection activeCell="E51" sqref="E51"/>
    </sheetView>
  </sheetViews>
  <sheetFormatPr defaultColWidth="8.25" defaultRowHeight="13.5"/>
  <cols>
    <col min="1" max="1" width="4.83333333333333" style="49" customWidth="1"/>
    <col min="2" max="2" width="16.9166666666667" style="52" customWidth="1"/>
    <col min="3" max="3" width="15.1666666666667" style="49" customWidth="1"/>
    <col min="4" max="4" width="9.16666666666667" style="52" customWidth="1"/>
    <col min="5" max="8" width="10.1666666666667" style="53" customWidth="1"/>
    <col min="9" max="9" width="10.1666666666667" style="49" customWidth="1"/>
    <col min="10" max="10" width="50.0833333333333" style="54" customWidth="1"/>
    <col min="11" max="16384" width="8.25" style="49"/>
  </cols>
  <sheetData>
    <row r="1" spans="1:1">
      <c r="A1" s="49" t="s">
        <v>129</v>
      </c>
    </row>
    <row r="2" s="49" customFormat="1" ht="49" customHeight="1" spans="1:10">
      <c r="A2" s="22" t="s">
        <v>130</v>
      </c>
      <c r="B2" s="55"/>
      <c r="C2" s="55"/>
      <c r="D2" s="55"/>
      <c r="E2" s="55"/>
      <c r="F2" s="55"/>
      <c r="G2" s="55"/>
      <c r="H2" s="55"/>
      <c r="I2" s="55"/>
      <c r="J2" s="55"/>
    </row>
    <row r="3" s="49" customFormat="1" ht="42.75" spans="1:10">
      <c r="A3" s="56" t="s">
        <v>2</v>
      </c>
      <c r="B3" s="57" t="s">
        <v>3</v>
      </c>
      <c r="C3" s="56" t="s">
        <v>4</v>
      </c>
      <c r="D3" s="57" t="s">
        <v>5</v>
      </c>
      <c r="E3" s="58" t="s">
        <v>131</v>
      </c>
      <c r="F3" s="58" t="s">
        <v>132</v>
      </c>
      <c r="G3" s="58" t="s">
        <v>133</v>
      </c>
      <c r="H3" s="58" t="s">
        <v>134</v>
      </c>
      <c r="I3" s="57" t="s">
        <v>10</v>
      </c>
      <c r="J3" s="56" t="s">
        <v>11</v>
      </c>
    </row>
    <row r="4" s="50" customFormat="1" ht="57" spans="1:10">
      <c r="A4" s="59">
        <v>1</v>
      </c>
      <c r="B4" s="60" t="s">
        <v>135</v>
      </c>
      <c r="C4" s="60" t="s">
        <v>136</v>
      </c>
      <c r="D4" s="61" t="s">
        <v>21</v>
      </c>
      <c r="E4" s="62">
        <v>600</v>
      </c>
      <c r="F4" s="62">
        <v>600</v>
      </c>
      <c r="G4" s="63">
        <v>552</v>
      </c>
      <c r="H4" s="62">
        <f t="shared" ref="H4:H47" si="0">F4-G4</f>
        <v>48</v>
      </c>
      <c r="I4" s="59">
        <v>68.36</v>
      </c>
      <c r="J4" s="69" t="s">
        <v>137</v>
      </c>
    </row>
    <row r="5" s="50" customFormat="1" ht="99.75" spans="1:10">
      <c r="A5" s="64">
        <v>2</v>
      </c>
      <c r="B5" s="65" t="s">
        <v>138</v>
      </c>
      <c r="C5" s="65" t="s">
        <v>136</v>
      </c>
      <c r="D5" s="66" t="s">
        <v>21</v>
      </c>
      <c r="E5" s="67">
        <v>150</v>
      </c>
      <c r="F5" s="67">
        <v>150</v>
      </c>
      <c r="G5" s="67">
        <v>150</v>
      </c>
      <c r="H5" s="67">
        <f t="shared" si="0"/>
        <v>0</v>
      </c>
      <c r="I5" s="64">
        <v>65.56</v>
      </c>
      <c r="J5" s="70" t="s">
        <v>139</v>
      </c>
    </row>
    <row r="6" s="50" customFormat="1" ht="42.75" spans="1:10">
      <c r="A6" s="59">
        <v>3</v>
      </c>
      <c r="B6" s="60" t="s">
        <v>140</v>
      </c>
      <c r="C6" s="60" t="s">
        <v>141</v>
      </c>
      <c r="D6" s="61" t="s">
        <v>21</v>
      </c>
      <c r="E6" s="62">
        <v>700</v>
      </c>
      <c r="F6" s="62">
        <v>700</v>
      </c>
      <c r="G6" s="63">
        <v>650</v>
      </c>
      <c r="H6" s="62">
        <f t="shared" si="0"/>
        <v>50</v>
      </c>
      <c r="I6" s="59">
        <v>74.56</v>
      </c>
      <c r="J6" s="69" t="s">
        <v>142</v>
      </c>
    </row>
    <row r="7" s="50" customFormat="1" ht="42.75" spans="1:10">
      <c r="A7" s="59">
        <v>4</v>
      </c>
      <c r="B7" s="59" t="s">
        <v>143</v>
      </c>
      <c r="C7" s="59" t="s">
        <v>144</v>
      </c>
      <c r="D7" s="60" t="s">
        <v>21</v>
      </c>
      <c r="E7" s="62">
        <v>100</v>
      </c>
      <c r="F7" s="62">
        <v>100</v>
      </c>
      <c r="G7" s="62">
        <v>100</v>
      </c>
      <c r="H7" s="62">
        <f t="shared" si="0"/>
        <v>0</v>
      </c>
      <c r="I7" s="59">
        <v>66.32</v>
      </c>
      <c r="J7" s="69" t="s">
        <v>145</v>
      </c>
    </row>
    <row r="8" s="50" customFormat="1" ht="71.25" spans="1:10">
      <c r="A8" s="59">
        <v>5</v>
      </c>
      <c r="B8" s="59" t="s">
        <v>146</v>
      </c>
      <c r="C8" s="60" t="s">
        <v>136</v>
      </c>
      <c r="D8" s="61" t="s">
        <v>21</v>
      </c>
      <c r="E8" s="62">
        <v>1180</v>
      </c>
      <c r="F8" s="62">
        <v>1180</v>
      </c>
      <c r="G8" s="62">
        <v>959.27</v>
      </c>
      <c r="H8" s="62">
        <f t="shared" si="0"/>
        <v>220.73</v>
      </c>
      <c r="I8" s="59">
        <v>65.33</v>
      </c>
      <c r="J8" s="69" t="s">
        <v>147</v>
      </c>
    </row>
    <row r="9" s="50" customFormat="1" ht="42.75" spans="1:10">
      <c r="A9" s="59">
        <v>6</v>
      </c>
      <c r="B9" s="59" t="s">
        <v>148</v>
      </c>
      <c r="C9" s="59" t="s">
        <v>149</v>
      </c>
      <c r="D9" s="60" t="s">
        <v>21</v>
      </c>
      <c r="E9" s="62">
        <v>80</v>
      </c>
      <c r="F9" s="62">
        <v>80</v>
      </c>
      <c r="G9" s="62">
        <v>80</v>
      </c>
      <c r="H9" s="62">
        <f t="shared" si="0"/>
        <v>0</v>
      </c>
      <c r="I9" s="59">
        <v>85</v>
      </c>
      <c r="J9" s="69" t="s">
        <v>150</v>
      </c>
    </row>
    <row r="10" s="50" customFormat="1" ht="57" spans="1:10">
      <c r="A10" s="59">
        <v>7</v>
      </c>
      <c r="B10" s="59" t="s">
        <v>151</v>
      </c>
      <c r="C10" s="59" t="s">
        <v>152</v>
      </c>
      <c r="D10" s="60" t="s">
        <v>153</v>
      </c>
      <c r="E10" s="62">
        <v>500</v>
      </c>
      <c r="F10" s="62">
        <v>500</v>
      </c>
      <c r="G10" s="62">
        <v>367.67</v>
      </c>
      <c r="H10" s="62">
        <f t="shared" si="0"/>
        <v>132.33</v>
      </c>
      <c r="I10" s="59">
        <v>77.63</v>
      </c>
      <c r="J10" s="69" t="s">
        <v>154</v>
      </c>
    </row>
    <row r="11" s="50" customFormat="1" ht="42.75" spans="1:10">
      <c r="A11" s="59">
        <v>8</v>
      </c>
      <c r="B11" s="59" t="s">
        <v>155</v>
      </c>
      <c r="C11" s="59" t="s">
        <v>156</v>
      </c>
      <c r="D11" s="61" t="s">
        <v>21</v>
      </c>
      <c r="E11" s="62">
        <v>300</v>
      </c>
      <c r="F11" s="62">
        <v>300</v>
      </c>
      <c r="G11" s="62">
        <v>252.27</v>
      </c>
      <c r="H11" s="62">
        <f t="shared" si="0"/>
        <v>47.73</v>
      </c>
      <c r="I11" s="59">
        <v>61.6</v>
      </c>
      <c r="J11" s="69" t="s">
        <v>157</v>
      </c>
    </row>
    <row r="12" s="50" customFormat="1" ht="71.25" spans="1:10">
      <c r="A12" s="59">
        <v>9</v>
      </c>
      <c r="B12" s="59" t="s">
        <v>158</v>
      </c>
      <c r="C12" s="59" t="s">
        <v>159</v>
      </c>
      <c r="D12" s="61" t="s">
        <v>160</v>
      </c>
      <c r="E12" s="62">
        <v>216.32</v>
      </c>
      <c r="F12" s="62">
        <v>220</v>
      </c>
      <c r="G12" s="62">
        <v>178.79</v>
      </c>
      <c r="H12" s="62">
        <f t="shared" si="0"/>
        <v>41.21</v>
      </c>
      <c r="I12" s="59">
        <v>71.93</v>
      </c>
      <c r="J12" s="69" t="s">
        <v>161</v>
      </c>
    </row>
    <row r="13" s="50" customFormat="1" ht="99.75" spans="1:10">
      <c r="A13" s="59">
        <v>10</v>
      </c>
      <c r="B13" s="59" t="s">
        <v>162</v>
      </c>
      <c r="C13" s="59" t="s">
        <v>163</v>
      </c>
      <c r="D13" s="61" t="s">
        <v>160</v>
      </c>
      <c r="E13" s="62">
        <v>280</v>
      </c>
      <c r="F13" s="62">
        <v>300</v>
      </c>
      <c r="G13" s="62">
        <v>245.73</v>
      </c>
      <c r="H13" s="62">
        <f t="shared" si="0"/>
        <v>54.27</v>
      </c>
      <c r="I13" s="59">
        <v>75.93</v>
      </c>
      <c r="J13" s="69" t="s">
        <v>164</v>
      </c>
    </row>
    <row r="14" s="50" customFormat="1" ht="85.5" spans="1:10">
      <c r="A14" s="59">
        <v>11</v>
      </c>
      <c r="B14" s="60" t="s">
        <v>165</v>
      </c>
      <c r="C14" s="60" t="s">
        <v>166</v>
      </c>
      <c r="D14" s="61" t="s">
        <v>160</v>
      </c>
      <c r="E14" s="62">
        <v>750.31</v>
      </c>
      <c r="F14" s="62">
        <v>750.31</v>
      </c>
      <c r="G14" s="63">
        <v>730.4</v>
      </c>
      <c r="H14" s="62">
        <f t="shared" si="0"/>
        <v>19.91</v>
      </c>
      <c r="I14" s="59">
        <v>93.64</v>
      </c>
      <c r="J14" s="69" t="s">
        <v>167</v>
      </c>
    </row>
    <row r="15" s="50" customFormat="1" ht="71.25" spans="1:10">
      <c r="A15" s="59">
        <v>12</v>
      </c>
      <c r="B15" s="60" t="s">
        <v>168</v>
      </c>
      <c r="C15" s="59" t="s">
        <v>80</v>
      </c>
      <c r="D15" s="61" t="s">
        <v>160</v>
      </c>
      <c r="E15" s="62">
        <v>253</v>
      </c>
      <c r="F15" s="63">
        <v>253</v>
      </c>
      <c r="G15" s="62">
        <v>227.7</v>
      </c>
      <c r="H15" s="62">
        <f t="shared" si="0"/>
        <v>25.3</v>
      </c>
      <c r="I15" s="59">
        <v>70.44</v>
      </c>
      <c r="J15" s="69" t="s">
        <v>169</v>
      </c>
    </row>
    <row r="16" s="50" customFormat="1" ht="85.5" spans="1:10">
      <c r="A16" s="59">
        <v>12</v>
      </c>
      <c r="B16" s="59" t="s">
        <v>168</v>
      </c>
      <c r="C16" s="59" t="s">
        <v>80</v>
      </c>
      <c r="D16" s="61" t="s">
        <v>160</v>
      </c>
      <c r="E16" s="62">
        <v>253</v>
      </c>
      <c r="F16" s="62">
        <v>253</v>
      </c>
      <c r="G16" s="62">
        <v>227.7</v>
      </c>
      <c r="H16" s="62">
        <f t="shared" si="0"/>
        <v>25.3</v>
      </c>
      <c r="I16" s="59">
        <v>76.3</v>
      </c>
      <c r="J16" s="69" t="s">
        <v>170</v>
      </c>
    </row>
    <row r="17" s="50" customFormat="1" ht="42.75" spans="1:10">
      <c r="A17" s="59">
        <v>13</v>
      </c>
      <c r="B17" s="60" t="s">
        <v>171</v>
      </c>
      <c r="C17" s="59" t="s">
        <v>172</v>
      </c>
      <c r="D17" s="61" t="s">
        <v>160</v>
      </c>
      <c r="E17" s="62">
        <v>109.71</v>
      </c>
      <c r="F17" s="62">
        <v>109.71</v>
      </c>
      <c r="G17" s="62">
        <v>58.04</v>
      </c>
      <c r="H17" s="62">
        <f t="shared" si="0"/>
        <v>51.67</v>
      </c>
      <c r="I17" s="59">
        <v>67.64</v>
      </c>
      <c r="J17" s="69" t="s">
        <v>173</v>
      </c>
    </row>
    <row r="18" s="50" customFormat="1" ht="42.75" spans="1:10">
      <c r="A18" s="59">
        <v>14</v>
      </c>
      <c r="B18" s="60" t="s">
        <v>174</v>
      </c>
      <c r="C18" s="59" t="s">
        <v>175</v>
      </c>
      <c r="D18" s="60" t="s">
        <v>160</v>
      </c>
      <c r="E18" s="62">
        <v>9.19</v>
      </c>
      <c r="F18" s="62">
        <v>9.19</v>
      </c>
      <c r="G18" s="62">
        <v>9.19</v>
      </c>
      <c r="H18" s="62">
        <f t="shared" si="0"/>
        <v>0</v>
      </c>
      <c r="I18" s="59">
        <v>85.12</v>
      </c>
      <c r="J18" s="69" t="s">
        <v>176</v>
      </c>
    </row>
    <row r="19" s="50" customFormat="1" ht="57" spans="1:10">
      <c r="A19" s="59">
        <v>15</v>
      </c>
      <c r="B19" s="60" t="s">
        <v>177</v>
      </c>
      <c r="C19" s="68" t="s">
        <v>178</v>
      </c>
      <c r="D19" s="61" t="s">
        <v>160</v>
      </c>
      <c r="E19" s="62">
        <v>40</v>
      </c>
      <c r="F19" s="63">
        <v>40</v>
      </c>
      <c r="G19" s="63">
        <v>39.96</v>
      </c>
      <c r="H19" s="62">
        <f t="shared" si="0"/>
        <v>0.0399999999999991</v>
      </c>
      <c r="I19" s="59">
        <v>89.1</v>
      </c>
      <c r="J19" s="69" t="s">
        <v>179</v>
      </c>
    </row>
    <row r="20" s="50" customFormat="1" ht="85.5" spans="1:10">
      <c r="A20" s="59">
        <v>16</v>
      </c>
      <c r="B20" s="60" t="s">
        <v>180</v>
      </c>
      <c r="C20" s="60" t="s">
        <v>181</v>
      </c>
      <c r="D20" s="61" t="s">
        <v>160</v>
      </c>
      <c r="E20" s="62">
        <v>40</v>
      </c>
      <c r="F20" s="62">
        <v>40</v>
      </c>
      <c r="G20" s="63">
        <v>38.4</v>
      </c>
      <c r="H20" s="62">
        <f t="shared" si="0"/>
        <v>1.6</v>
      </c>
      <c r="I20" s="59">
        <v>93.21</v>
      </c>
      <c r="J20" s="69" t="s">
        <v>182</v>
      </c>
    </row>
    <row r="21" s="50" customFormat="1" ht="42.75" spans="1:10">
      <c r="A21" s="59">
        <v>17</v>
      </c>
      <c r="B21" s="60" t="s">
        <v>183</v>
      </c>
      <c r="C21" s="60" t="s">
        <v>184</v>
      </c>
      <c r="D21" s="60" t="s">
        <v>185</v>
      </c>
      <c r="E21" s="62">
        <v>28</v>
      </c>
      <c r="F21" s="62">
        <v>28</v>
      </c>
      <c r="G21" s="62">
        <v>28</v>
      </c>
      <c r="H21" s="62">
        <f t="shared" si="0"/>
        <v>0</v>
      </c>
      <c r="I21" s="59">
        <v>83.89</v>
      </c>
      <c r="J21" s="69" t="s">
        <v>186</v>
      </c>
    </row>
    <row r="22" s="50" customFormat="1" ht="57" spans="1:10">
      <c r="A22" s="59">
        <v>18</v>
      </c>
      <c r="B22" s="60" t="s">
        <v>187</v>
      </c>
      <c r="C22" s="60" t="s">
        <v>188</v>
      </c>
      <c r="D22" s="60" t="s">
        <v>160</v>
      </c>
      <c r="E22" s="62">
        <v>40</v>
      </c>
      <c r="F22" s="62">
        <v>40</v>
      </c>
      <c r="G22" s="63">
        <v>35.93</v>
      </c>
      <c r="H22" s="62">
        <f t="shared" si="0"/>
        <v>4.07</v>
      </c>
      <c r="I22" s="59">
        <v>66.6</v>
      </c>
      <c r="J22" s="69" t="s">
        <v>189</v>
      </c>
    </row>
    <row r="23" s="50" customFormat="1" ht="42.75" spans="1:10">
      <c r="A23" s="59">
        <v>19</v>
      </c>
      <c r="B23" s="59" t="s">
        <v>190</v>
      </c>
      <c r="C23" s="59" t="s">
        <v>191</v>
      </c>
      <c r="D23" s="61" t="s">
        <v>160</v>
      </c>
      <c r="E23" s="62">
        <v>30</v>
      </c>
      <c r="F23" s="62">
        <v>30</v>
      </c>
      <c r="G23" s="62">
        <v>29.7</v>
      </c>
      <c r="H23" s="62">
        <f t="shared" si="0"/>
        <v>0.300000000000001</v>
      </c>
      <c r="I23" s="59">
        <v>72.79</v>
      </c>
      <c r="J23" s="69" t="s">
        <v>192</v>
      </c>
    </row>
    <row r="24" s="50" customFormat="1" ht="42.75" spans="1:10">
      <c r="A24" s="59">
        <v>20</v>
      </c>
      <c r="B24" s="60" t="s">
        <v>193</v>
      </c>
      <c r="C24" s="60" t="s">
        <v>194</v>
      </c>
      <c r="D24" s="61" t="s">
        <v>160</v>
      </c>
      <c r="E24" s="62">
        <v>30</v>
      </c>
      <c r="F24" s="62">
        <v>30</v>
      </c>
      <c r="G24" s="62">
        <v>30</v>
      </c>
      <c r="H24" s="62">
        <f t="shared" si="0"/>
        <v>0</v>
      </c>
      <c r="I24" s="59">
        <v>85.5</v>
      </c>
      <c r="J24" s="69" t="s">
        <v>195</v>
      </c>
    </row>
    <row r="25" s="50" customFormat="1" ht="42.75" spans="1:10">
      <c r="A25" s="59">
        <v>21</v>
      </c>
      <c r="B25" s="60" t="s">
        <v>196</v>
      </c>
      <c r="C25" s="60" t="s">
        <v>197</v>
      </c>
      <c r="D25" s="60" t="s">
        <v>160</v>
      </c>
      <c r="E25" s="62">
        <v>18</v>
      </c>
      <c r="F25" s="62">
        <v>18</v>
      </c>
      <c r="G25" s="62">
        <v>18</v>
      </c>
      <c r="H25" s="62">
        <f t="shared" si="0"/>
        <v>0</v>
      </c>
      <c r="I25" s="59">
        <v>88.89</v>
      </c>
      <c r="J25" s="69" t="s">
        <v>198</v>
      </c>
    </row>
    <row r="26" s="50" customFormat="1" ht="42.75" spans="1:10">
      <c r="A26" s="59">
        <v>22</v>
      </c>
      <c r="B26" s="60" t="s">
        <v>199</v>
      </c>
      <c r="C26" s="59" t="s">
        <v>200</v>
      </c>
      <c r="D26" s="61" t="s">
        <v>160</v>
      </c>
      <c r="E26" s="62">
        <v>280</v>
      </c>
      <c r="F26" s="62">
        <v>280</v>
      </c>
      <c r="G26" s="62">
        <v>254.46</v>
      </c>
      <c r="H26" s="62">
        <f t="shared" si="0"/>
        <v>25.54</v>
      </c>
      <c r="I26" s="59">
        <v>75.9</v>
      </c>
      <c r="J26" s="69" t="s">
        <v>201</v>
      </c>
    </row>
    <row r="27" s="50" customFormat="1" ht="42.75" spans="1:10">
      <c r="A27" s="59">
        <v>23</v>
      </c>
      <c r="B27" s="60" t="s">
        <v>202</v>
      </c>
      <c r="C27" s="59" t="s">
        <v>203</v>
      </c>
      <c r="D27" s="60" t="s">
        <v>160</v>
      </c>
      <c r="E27" s="62">
        <v>69.12</v>
      </c>
      <c r="F27" s="62">
        <v>69.12</v>
      </c>
      <c r="G27" s="62">
        <v>68.45</v>
      </c>
      <c r="H27" s="62">
        <f t="shared" si="0"/>
        <v>0.670000000000002</v>
      </c>
      <c r="I27" s="59">
        <v>78</v>
      </c>
      <c r="J27" s="69" t="s">
        <v>204</v>
      </c>
    </row>
    <row r="28" s="50" customFormat="1" ht="42.75" spans="1:10">
      <c r="A28" s="59">
        <v>24</v>
      </c>
      <c r="B28" s="60" t="s">
        <v>205</v>
      </c>
      <c r="C28" s="59" t="s">
        <v>206</v>
      </c>
      <c r="D28" s="60" t="s">
        <v>160</v>
      </c>
      <c r="E28" s="62">
        <v>222.72</v>
      </c>
      <c r="F28" s="63">
        <v>222.72</v>
      </c>
      <c r="G28" s="63">
        <v>210.33</v>
      </c>
      <c r="H28" s="62">
        <f t="shared" si="0"/>
        <v>12.39</v>
      </c>
      <c r="I28" s="59">
        <v>79.63</v>
      </c>
      <c r="J28" s="69" t="s">
        <v>207</v>
      </c>
    </row>
    <row r="29" s="50" customFormat="1" ht="57" spans="1:10">
      <c r="A29" s="59">
        <v>25</v>
      </c>
      <c r="B29" s="60" t="s">
        <v>208</v>
      </c>
      <c r="C29" s="59" t="s">
        <v>209</v>
      </c>
      <c r="D29" s="60" t="s">
        <v>160</v>
      </c>
      <c r="E29" s="62">
        <v>226.01</v>
      </c>
      <c r="F29" s="62">
        <v>226.01</v>
      </c>
      <c r="G29" s="62">
        <v>220.05</v>
      </c>
      <c r="H29" s="62">
        <f t="shared" si="0"/>
        <v>5.95999999999998</v>
      </c>
      <c r="I29" s="59">
        <v>79.39</v>
      </c>
      <c r="J29" s="69" t="s">
        <v>210</v>
      </c>
    </row>
    <row r="30" s="50" customFormat="1" ht="57" spans="1:10">
      <c r="A30" s="59">
        <v>26</v>
      </c>
      <c r="B30" s="60" t="s">
        <v>211</v>
      </c>
      <c r="C30" s="60" t="s">
        <v>212</v>
      </c>
      <c r="D30" s="60" t="s">
        <v>160</v>
      </c>
      <c r="E30" s="62">
        <v>273.47</v>
      </c>
      <c r="F30" s="62">
        <v>273.47</v>
      </c>
      <c r="G30" s="62">
        <v>256.05</v>
      </c>
      <c r="H30" s="62">
        <f t="shared" si="0"/>
        <v>17.42</v>
      </c>
      <c r="I30" s="59">
        <v>75.91</v>
      </c>
      <c r="J30" s="69" t="s">
        <v>213</v>
      </c>
    </row>
    <row r="31" s="50" customFormat="1" ht="99.75" spans="1:10">
      <c r="A31" s="59">
        <v>27</v>
      </c>
      <c r="B31" s="60" t="s">
        <v>214</v>
      </c>
      <c r="C31" s="60" t="s">
        <v>215</v>
      </c>
      <c r="D31" s="61" t="s">
        <v>160</v>
      </c>
      <c r="E31" s="62">
        <v>472.67</v>
      </c>
      <c r="F31" s="63">
        <v>472.67</v>
      </c>
      <c r="G31" s="63">
        <v>455.74</v>
      </c>
      <c r="H31" s="62">
        <f t="shared" si="0"/>
        <v>16.93</v>
      </c>
      <c r="I31" s="59">
        <v>85.5</v>
      </c>
      <c r="J31" s="69" t="s">
        <v>216</v>
      </c>
    </row>
    <row r="32" s="50" customFormat="1" ht="57" spans="1:10">
      <c r="A32" s="59">
        <v>28</v>
      </c>
      <c r="B32" s="60" t="s">
        <v>217</v>
      </c>
      <c r="C32" s="59" t="s">
        <v>218</v>
      </c>
      <c r="D32" s="60" t="s">
        <v>219</v>
      </c>
      <c r="E32" s="62">
        <v>60</v>
      </c>
      <c r="F32" s="63">
        <v>60</v>
      </c>
      <c r="G32" s="63">
        <v>55.77</v>
      </c>
      <c r="H32" s="62">
        <f t="shared" si="0"/>
        <v>4.23</v>
      </c>
      <c r="I32" s="59">
        <v>82.4</v>
      </c>
      <c r="J32" s="69" t="s">
        <v>220</v>
      </c>
    </row>
    <row r="33" s="50" customFormat="1" ht="42.75" spans="1:10">
      <c r="A33" s="59">
        <v>29</v>
      </c>
      <c r="B33" s="59" t="s">
        <v>221</v>
      </c>
      <c r="C33" s="59" t="s">
        <v>191</v>
      </c>
      <c r="D33" s="61" t="s">
        <v>222</v>
      </c>
      <c r="E33" s="62">
        <v>60</v>
      </c>
      <c r="F33" s="62">
        <v>60</v>
      </c>
      <c r="G33" s="62">
        <v>55.76</v>
      </c>
      <c r="H33" s="62">
        <f t="shared" si="0"/>
        <v>4.24</v>
      </c>
      <c r="I33" s="59">
        <v>80.7</v>
      </c>
      <c r="J33" s="69" t="s">
        <v>223</v>
      </c>
    </row>
    <row r="34" s="50" customFormat="1" ht="57" spans="1:10">
      <c r="A34" s="59">
        <v>30</v>
      </c>
      <c r="B34" s="59" t="s">
        <v>224</v>
      </c>
      <c r="C34" s="59" t="s">
        <v>225</v>
      </c>
      <c r="D34" s="61" t="s">
        <v>160</v>
      </c>
      <c r="E34" s="62">
        <v>45</v>
      </c>
      <c r="F34" s="62">
        <v>45</v>
      </c>
      <c r="G34" s="62">
        <v>42.8</v>
      </c>
      <c r="H34" s="62">
        <f t="shared" si="0"/>
        <v>2.2</v>
      </c>
      <c r="I34" s="59">
        <v>83.79</v>
      </c>
      <c r="J34" s="69" t="s">
        <v>226</v>
      </c>
    </row>
    <row r="35" s="50" customFormat="1" ht="57" spans="1:10">
      <c r="A35" s="59">
        <v>31</v>
      </c>
      <c r="B35" s="60" t="s">
        <v>227</v>
      </c>
      <c r="C35" s="59" t="s">
        <v>228</v>
      </c>
      <c r="D35" s="61" t="s">
        <v>160</v>
      </c>
      <c r="E35" s="62">
        <v>80</v>
      </c>
      <c r="F35" s="62">
        <v>80</v>
      </c>
      <c r="G35" s="62">
        <v>74.13</v>
      </c>
      <c r="H35" s="62">
        <f t="shared" si="0"/>
        <v>5.87</v>
      </c>
      <c r="I35" s="59">
        <v>79.95</v>
      </c>
      <c r="J35" s="69" t="s">
        <v>229</v>
      </c>
    </row>
    <row r="36" s="50" customFormat="1" ht="42.75" spans="1:10">
      <c r="A36" s="59">
        <v>32</v>
      </c>
      <c r="B36" s="60" t="s">
        <v>230</v>
      </c>
      <c r="C36" s="60" t="s">
        <v>225</v>
      </c>
      <c r="D36" s="61" t="s">
        <v>160</v>
      </c>
      <c r="E36" s="62">
        <v>22</v>
      </c>
      <c r="F36" s="62">
        <v>22</v>
      </c>
      <c r="G36" s="62">
        <v>22</v>
      </c>
      <c r="H36" s="62">
        <f t="shared" si="0"/>
        <v>0</v>
      </c>
      <c r="I36" s="59">
        <v>90.86</v>
      </c>
      <c r="J36" s="69" t="s">
        <v>231</v>
      </c>
    </row>
    <row r="37" s="50" customFormat="1" ht="57" spans="1:10">
      <c r="A37" s="59">
        <v>33</v>
      </c>
      <c r="B37" s="60" t="s">
        <v>232</v>
      </c>
      <c r="C37" s="60" t="s">
        <v>233</v>
      </c>
      <c r="D37" s="60" t="s">
        <v>160</v>
      </c>
      <c r="E37" s="62">
        <v>37</v>
      </c>
      <c r="F37" s="62">
        <v>37</v>
      </c>
      <c r="G37" s="62">
        <v>35.02</v>
      </c>
      <c r="H37" s="62">
        <f t="shared" si="0"/>
        <v>1.98</v>
      </c>
      <c r="I37" s="59">
        <v>63.35</v>
      </c>
      <c r="J37" s="69" t="s">
        <v>234</v>
      </c>
    </row>
    <row r="38" s="50" customFormat="1" ht="42.75" spans="1:10">
      <c r="A38" s="59">
        <v>34</v>
      </c>
      <c r="B38" s="60" t="s">
        <v>235</v>
      </c>
      <c r="C38" s="68" t="s">
        <v>236</v>
      </c>
      <c r="D38" s="61" t="s">
        <v>160</v>
      </c>
      <c r="E38" s="62">
        <v>62.14</v>
      </c>
      <c r="F38" s="62">
        <v>62.14</v>
      </c>
      <c r="G38" s="63">
        <v>57.64</v>
      </c>
      <c r="H38" s="62">
        <f t="shared" si="0"/>
        <v>4.5</v>
      </c>
      <c r="I38" s="59">
        <v>91.2</v>
      </c>
      <c r="J38" s="69" t="s">
        <v>237</v>
      </c>
    </row>
    <row r="39" s="50" customFormat="1" ht="71.25" spans="1:10">
      <c r="A39" s="59">
        <v>35</v>
      </c>
      <c r="B39" s="60" t="s">
        <v>238</v>
      </c>
      <c r="C39" s="59" t="s">
        <v>239</v>
      </c>
      <c r="D39" s="60" t="s">
        <v>219</v>
      </c>
      <c r="E39" s="62">
        <v>24.1</v>
      </c>
      <c r="F39" s="63">
        <v>24.1</v>
      </c>
      <c r="G39" s="63">
        <v>24.05</v>
      </c>
      <c r="H39" s="62">
        <f t="shared" si="0"/>
        <v>0.0500000000000007</v>
      </c>
      <c r="I39" s="59">
        <v>85.5</v>
      </c>
      <c r="J39" s="69" t="s">
        <v>240</v>
      </c>
    </row>
    <row r="40" s="50" customFormat="1" ht="71.25" spans="1:10">
      <c r="A40" s="59">
        <v>36</v>
      </c>
      <c r="B40" s="60" t="s">
        <v>241</v>
      </c>
      <c r="C40" s="59" t="s">
        <v>242</v>
      </c>
      <c r="D40" s="60" t="s">
        <v>160</v>
      </c>
      <c r="E40" s="62">
        <v>78.24</v>
      </c>
      <c r="F40" s="62">
        <v>78.24</v>
      </c>
      <c r="G40" s="62">
        <v>72.43</v>
      </c>
      <c r="H40" s="62">
        <f t="shared" si="0"/>
        <v>5.80999999999999</v>
      </c>
      <c r="I40" s="59">
        <v>88</v>
      </c>
      <c r="J40" s="69" t="s">
        <v>243</v>
      </c>
    </row>
    <row r="41" s="50" customFormat="1" ht="42.75" spans="1:10">
      <c r="A41" s="59">
        <v>37</v>
      </c>
      <c r="B41" s="60" t="s">
        <v>244</v>
      </c>
      <c r="C41" s="60" t="s">
        <v>245</v>
      </c>
      <c r="D41" s="60" t="s">
        <v>28</v>
      </c>
      <c r="E41" s="62">
        <v>494.05</v>
      </c>
      <c r="F41" s="62">
        <v>385.35</v>
      </c>
      <c r="G41" s="62">
        <v>385.35</v>
      </c>
      <c r="H41" s="62">
        <f t="shared" si="0"/>
        <v>0</v>
      </c>
      <c r="I41" s="59">
        <v>90</v>
      </c>
      <c r="J41" s="69" t="s">
        <v>246</v>
      </c>
    </row>
    <row r="42" s="50" customFormat="1" ht="57" spans="1:10">
      <c r="A42" s="59">
        <v>38</v>
      </c>
      <c r="B42" s="60" t="s">
        <v>247</v>
      </c>
      <c r="C42" s="60" t="s">
        <v>248</v>
      </c>
      <c r="D42" s="60" t="s">
        <v>249</v>
      </c>
      <c r="E42" s="62">
        <v>221</v>
      </c>
      <c r="F42" s="63">
        <v>221</v>
      </c>
      <c r="G42" s="63">
        <v>166</v>
      </c>
      <c r="H42" s="62">
        <f t="shared" si="0"/>
        <v>55</v>
      </c>
      <c r="I42" s="59">
        <v>47.14</v>
      </c>
      <c r="J42" s="69" t="s">
        <v>250</v>
      </c>
    </row>
    <row r="43" s="50" customFormat="1" ht="42.75" spans="1:10">
      <c r="A43" s="59">
        <v>39</v>
      </c>
      <c r="B43" s="60" t="s">
        <v>251</v>
      </c>
      <c r="C43" s="59" t="s">
        <v>252</v>
      </c>
      <c r="D43" s="60" t="s">
        <v>21</v>
      </c>
      <c r="E43" s="62">
        <v>80</v>
      </c>
      <c r="F43" s="62">
        <v>80</v>
      </c>
      <c r="G43" s="62">
        <v>72</v>
      </c>
      <c r="H43" s="62">
        <f t="shared" si="0"/>
        <v>8</v>
      </c>
      <c r="I43" s="59">
        <v>64</v>
      </c>
      <c r="J43" s="69" t="s">
        <v>253</v>
      </c>
    </row>
    <row r="44" s="50" customFormat="1" ht="71.25" spans="1:10">
      <c r="A44" s="59">
        <v>40</v>
      </c>
      <c r="B44" s="60" t="s">
        <v>254</v>
      </c>
      <c r="C44" s="60" t="s">
        <v>255</v>
      </c>
      <c r="D44" s="61" t="s">
        <v>160</v>
      </c>
      <c r="E44" s="62">
        <v>369.45</v>
      </c>
      <c r="F44" s="63">
        <v>357.05</v>
      </c>
      <c r="G44" s="62">
        <v>359.45</v>
      </c>
      <c r="H44" s="62">
        <f t="shared" si="0"/>
        <v>-2.39999999999998</v>
      </c>
      <c r="I44" s="59">
        <v>91.83</v>
      </c>
      <c r="J44" s="69" t="s">
        <v>256</v>
      </c>
    </row>
    <row r="45" s="50" customFormat="1" ht="57" spans="1:10">
      <c r="A45" s="59">
        <v>41</v>
      </c>
      <c r="B45" s="60" t="s">
        <v>257</v>
      </c>
      <c r="C45" s="59" t="s">
        <v>258</v>
      </c>
      <c r="D45" s="60" t="s">
        <v>219</v>
      </c>
      <c r="E45" s="62">
        <v>80</v>
      </c>
      <c r="F45" s="63">
        <v>80</v>
      </c>
      <c r="G45" s="63">
        <v>78.27</v>
      </c>
      <c r="H45" s="62">
        <f t="shared" si="0"/>
        <v>1.73</v>
      </c>
      <c r="I45" s="59">
        <v>79.8</v>
      </c>
      <c r="J45" s="69" t="s">
        <v>259</v>
      </c>
    </row>
    <row r="46" s="50" customFormat="1" ht="42.75" spans="1:10">
      <c r="A46" s="59">
        <v>42</v>
      </c>
      <c r="B46" s="59" t="s">
        <v>260</v>
      </c>
      <c r="C46" s="59" t="s">
        <v>252</v>
      </c>
      <c r="D46" s="61" t="s">
        <v>160</v>
      </c>
      <c r="E46" s="62">
        <v>99.49</v>
      </c>
      <c r="F46" s="62">
        <v>99.49</v>
      </c>
      <c r="G46" s="62">
        <v>97.07</v>
      </c>
      <c r="H46" s="62">
        <f t="shared" si="0"/>
        <v>2.42</v>
      </c>
      <c r="I46" s="59">
        <v>75.5</v>
      </c>
      <c r="J46" s="69" t="s">
        <v>261</v>
      </c>
    </row>
    <row r="47" s="50" customFormat="1" ht="42.75" spans="1:10">
      <c r="A47" s="59">
        <v>43</v>
      </c>
      <c r="B47" s="59" t="s">
        <v>262</v>
      </c>
      <c r="C47" s="60" t="s">
        <v>263</v>
      </c>
      <c r="D47" s="61" t="s">
        <v>41</v>
      </c>
      <c r="E47" s="62">
        <v>46.65</v>
      </c>
      <c r="F47" s="62">
        <v>46.65</v>
      </c>
      <c r="G47" s="62">
        <v>46.65</v>
      </c>
      <c r="H47" s="62">
        <f t="shared" si="0"/>
        <v>0</v>
      </c>
      <c r="I47" s="59">
        <v>90.52</v>
      </c>
      <c r="J47" s="69" t="s">
        <v>264</v>
      </c>
    </row>
    <row r="48" s="50" customFormat="1" ht="42.75" spans="1:10">
      <c r="A48" s="59">
        <v>44</v>
      </c>
      <c r="B48" s="60" t="s">
        <v>265</v>
      </c>
      <c r="C48" s="60" t="s">
        <v>80</v>
      </c>
      <c r="D48" s="61" t="s">
        <v>266</v>
      </c>
      <c r="E48" s="62"/>
      <c r="F48" s="62"/>
      <c r="G48" s="62"/>
      <c r="H48" s="62"/>
      <c r="I48" s="59">
        <v>83.1</v>
      </c>
      <c r="J48" s="69" t="s">
        <v>267</v>
      </c>
    </row>
    <row r="49" s="50" customFormat="1" ht="85.5" spans="1:10">
      <c r="A49" s="59">
        <v>45</v>
      </c>
      <c r="B49" s="60" t="s">
        <v>268</v>
      </c>
      <c r="C49" s="60" t="s">
        <v>269</v>
      </c>
      <c r="D49" s="60" t="s">
        <v>160</v>
      </c>
      <c r="E49" s="62">
        <v>1500</v>
      </c>
      <c r="F49" s="62">
        <v>1500</v>
      </c>
      <c r="G49" s="62">
        <v>995.8</v>
      </c>
      <c r="H49" s="62">
        <f t="shared" ref="H49:H73" si="1">F49-G49</f>
        <v>504.2</v>
      </c>
      <c r="I49" s="59">
        <v>62.87</v>
      </c>
      <c r="J49" s="69" t="s">
        <v>270</v>
      </c>
    </row>
    <row r="50" s="50" customFormat="1" ht="42.75" spans="1:10">
      <c r="A50" s="59">
        <v>46</v>
      </c>
      <c r="B50" s="60" t="s">
        <v>271</v>
      </c>
      <c r="C50" s="59" t="s">
        <v>272</v>
      </c>
      <c r="D50" s="60" t="s">
        <v>273</v>
      </c>
      <c r="E50" s="62">
        <v>610</v>
      </c>
      <c r="F50" s="63">
        <v>610</v>
      </c>
      <c r="G50" s="63">
        <v>572.95</v>
      </c>
      <c r="H50" s="62">
        <f t="shared" si="1"/>
        <v>37.05</v>
      </c>
      <c r="I50" s="59">
        <v>63.43</v>
      </c>
      <c r="J50" s="69" t="s">
        <v>274</v>
      </c>
    </row>
    <row r="51" s="50" customFormat="1" ht="42.75" spans="1:10">
      <c r="A51" s="59">
        <v>47</v>
      </c>
      <c r="B51" s="59" t="s">
        <v>275</v>
      </c>
      <c r="C51" s="60" t="s">
        <v>276</v>
      </c>
      <c r="D51" s="61" t="s">
        <v>160</v>
      </c>
      <c r="E51" s="62">
        <v>330</v>
      </c>
      <c r="F51" s="62">
        <v>330</v>
      </c>
      <c r="G51" s="62">
        <v>326.71</v>
      </c>
      <c r="H51" s="62">
        <f t="shared" si="1"/>
        <v>3.29000000000002</v>
      </c>
      <c r="I51" s="59">
        <v>68</v>
      </c>
      <c r="J51" s="69" t="s">
        <v>277</v>
      </c>
    </row>
    <row r="52" s="50" customFormat="1" ht="42.75" spans="1:10">
      <c r="A52" s="59">
        <v>48</v>
      </c>
      <c r="B52" s="59" t="s">
        <v>278</v>
      </c>
      <c r="C52" s="59" t="s">
        <v>279</v>
      </c>
      <c r="D52" s="61" t="s">
        <v>160</v>
      </c>
      <c r="E52" s="62">
        <v>133.86</v>
      </c>
      <c r="F52" s="62">
        <v>133.86</v>
      </c>
      <c r="G52" s="62">
        <v>113.78</v>
      </c>
      <c r="H52" s="62">
        <f t="shared" si="1"/>
        <v>20.08</v>
      </c>
      <c r="I52" s="59">
        <v>82.57</v>
      </c>
      <c r="J52" s="69" t="s">
        <v>280</v>
      </c>
    </row>
    <row r="53" s="50" customFormat="1" ht="57" spans="1:10">
      <c r="A53" s="59">
        <v>49</v>
      </c>
      <c r="B53" s="59" t="s">
        <v>281</v>
      </c>
      <c r="C53" s="60" t="s">
        <v>282</v>
      </c>
      <c r="D53" s="61" t="s">
        <v>160</v>
      </c>
      <c r="E53" s="62">
        <v>74</v>
      </c>
      <c r="F53" s="62">
        <v>74</v>
      </c>
      <c r="G53" s="62">
        <v>74</v>
      </c>
      <c r="H53" s="62">
        <f t="shared" si="1"/>
        <v>0</v>
      </c>
      <c r="I53" s="59">
        <v>86.42</v>
      </c>
      <c r="J53" s="69" t="s">
        <v>283</v>
      </c>
    </row>
    <row r="54" s="50" customFormat="1" ht="42.75" spans="1:10">
      <c r="A54" s="59">
        <v>50</v>
      </c>
      <c r="B54" s="59" t="s">
        <v>284</v>
      </c>
      <c r="C54" s="59" t="s">
        <v>258</v>
      </c>
      <c r="D54" s="61" t="s">
        <v>160</v>
      </c>
      <c r="E54" s="62">
        <v>1200</v>
      </c>
      <c r="F54" s="62">
        <v>1200</v>
      </c>
      <c r="G54" s="62">
        <v>924.82</v>
      </c>
      <c r="H54" s="62">
        <f t="shared" si="1"/>
        <v>275.18</v>
      </c>
      <c r="I54" s="59">
        <v>47.22</v>
      </c>
      <c r="J54" s="69" t="s">
        <v>285</v>
      </c>
    </row>
    <row r="55" s="50" customFormat="1" ht="42.75" spans="1:10">
      <c r="A55" s="59">
        <v>51</v>
      </c>
      <c r="B55" s="60" t="s">
        <v>286</v>
      </c>
      <c r="C55" s="59" t="s">
        <v>287</v>
      </c>
      <c r="D55" s="61" t="s">
        <v>160</v>
      </c>
      <c r="E55" s="62">
        <v>120.73</v>
      </c>
      <c r="F55" s="62">
        <v>120.73</v>
      </c>
      <c r="G55" s="62">
        <v>61.26</v>
      </c>
      <c r="H55" s="62">
        <f t="shared" si="1"/>
        <v>59.47</v>
      </c>
      <c r="I55" s="59">
        <v>66.61</v>
      </c>
      <c r="J55" s="69" t="s">
        <v>261</v>
      </c>
    </row>
    <row r="56" s="50" customFormat="1" ht="85.5" spans="1:10">
      <c r="A56" s="59">
        <v>52</v>
      </c>
      <c r="B56" s="60" t="s">
        <v>288</v>
      </c>
      <c r="C56" s="59" t="s">
        <v>289</v>
      </c>
      <c r="D56" s="60" t="s">
        <v>273</v>
      </c>
      <c r="E56" s="62">
        <v>182.61</v>
      </c>
      <c r="F56" s="63">
        <v>182.61</v>
      </c>
      <c r="G56" s="63">
        <v>173.77</v>
      </c>
      <c r="H56" s="62">
        <f t="shared" si="1"/>
        <v>8.84</v>
      </c>
      <c r="I56" s="59">
        <v>38.95</v>
      </c>
      <c r="J56" s="69" t="s">
        <v>290</v>
      </c>
    </row>
    <row r="57" s="50" customFormat="1" ht="71.25" spans="1:10">
      <c r="A57" s="59">
        <v>53</v>
      </c>
      <c r="B57" s="60" t="s">
        <v>291</v>
      </c>
      <c r="C57" s="68" t="s">
        <v>252</v>
      </c>
      <c r="D57" s="60" t="s">
        <v>160</v>
      </c>
      <c r="E57" s="62">
        <v>187.09</v>
      </c>
      <c r="F57" s="63">
        <v>187.09</v>
      </c>
      <c r="G57" s="63">
        <v>176.75</v>
      </c>
      <c r="H57" s="62">
        <f t="shared" si="1"/>
        <v>10.34</v>
      </c>
      <c r="I57" s="59">
        <v>90.94</v>
      </c>
      <c r="J57" s="69" t="s">
        <v>292</v>
      </c>
    </row>
    <row r="58" s="50" customFormat="1" ht="57" spans="1:10">
      <c r="A58" s="59">
        <v>54</v>
      </c>
      <c r="B58" s="60" t="s">
        <v>293</v>
      </c>
      <c r="C58" s="60" t="s">
        <v>294</v>
      </c>
      <c r="D58" s="60" t="s">
        <v>273</v>
      </c>
      <c r="E58" s="62">
        <v>91.06</v>
      </c>
      <c r="F58" s="63">
        <v>91.06</v>
      </c>
      <c r="G58" s="63">
        <v>91.06</v>
      </c>
      <c r="H58" s="62">
        <f t="shared" si="1"/>
        <v>0</v>
      </c>
      <c r="I58" s="59">
        <v>36</v>
      </c>
      <c r="J58" s="69" t="s">
        <v>290</v>
      </c>
    </row>
    <row r="59" s="50" customFormat="1" ht="42.75" spans="1:10">
      <c r="A59" s="59">
        <v>55</v>
      </c>
      <c r="B59" s="59" t="s">
        <v>295</v>
      </c>
      <c r="C59" s="59" t="s">
        <v>296</v>
      </c>
      <c r="D59" s="61" t="s">
        <v>160</v>
      </c>
      <c r="E59" s="62">
        <v>123.7</v>
      </c>
      <c r="F59" s="62">
        <v>123.7</v>
      </c>
      <c r="G59" s="62">
        <v>95.37</v>
      </c>
      <c r="H59" s="62">
        <f t="shared" si="1"/>
        <v>28.33</v>
      </c>
      <c r="I59" s="59">
        <v>72.84</v>
      </c>
      <c r="J59" s="69" t="s">
        <v>297</v>
      </c>
    </row>
    <row r="60" s="50" customFormat="1" ht="42.75" spans="1:10">
      <c r="A60" s="59">
        <v>56</v>
      </c>
      <c r="B60" s="60" t="s">
        <v>298</v>
      </c>
      <c r="C60" s="59" t="s">
        <v>299</v>
      </c>
      <c r="D60" s="61" t="s">
        <v>160</v>
      </c>
      <c r="E60" s="62">
        <v>1200</v>
      </c>
      <c r="F60" s="62">
        <v>1200</v>
      </c>
      <c r="G60" s="62">
        <v>0</v>
      </c>
      <c r="H60" s="62">
        <f t="shared" si="1"/>
        <v>1200</v>
      </c>
      <c r="I60" s="59">
        <v>70.44</v>
      </c>
      <c r="J60" s="69" t="s">
        <v>300</v>
      </c>
    </row>
    <row r="61" s="50" customFormat="1" ht="42.75" spans="1:10">
      <c r="A61" s="59">
        <v>56</v>
      </c>
      <c r="B61" s="59" t="s">
        <v>298</v>
      </c>
      <c r="C61" s="59" t="s">
        <v>299</v>
      </c>
      <c r="D61" s="61" t="s">
        <v>160</v>
      </c>
      <c r="E61" s="62">
        <v>1200</v>
      </c>
      <c r="F61" s="62">
        <v>1200</v>
      </c>
      <c r="G61" s="62">
        <v>0</v>
      </c>
      <c r="H61" s="62">
        <f t="shared" si="1"/>
        <v>1200</v>
      </c>
      <c r="I61" s="59" t="s">
        <v>301</v>
      </c>
      <c r="J61" s="69" t="s">
        <v>302</v>
      </c>
    </row>
    <row r="62" s="50" customFormat="1" ht="57" spans="1:10">
      <c r="A62" s="59">
        <v>57</v>
      </c>
      <c r="B62" s="60" t="s">
        <v>303</v>
      </c>
      <c r="C62" s="59" t="s">
        <v>80</v>
      </c>
      <c r="D62" s="61" t="s">
        <v>273</v>
      </c>
      <c r="E62" s="62">
        <v>546.6</v>
      </c>
      <c r="F62" s="62">
        <v>546.6</v>
      </c>
      <c r="G62" s="62">
        <v>414.92</v>
      </c>
      <c r="H62" s="62">
        <f t="shared" si="1"/>
        <v>131.68</v>
      </c>
      <c r="I62" s="59">
        <v>67.55</v>
      </c>
      <c r="J62" s="69" t="s">
        <v>304</v>
      </c>
    </row>
    <row r="63" s="50" customFormat="1" ht="85.5" spans="1:10">
      <c r="A63" s="59">
        <v>58</v>
      </c>
      <c r="B63" s="60" t="s">
        <v>305</v>
      </c>
      <c r="C63" s="60" t="s">
        <v>306</v>
      </c>
      <c r="D63" s="60" t="s">
        <v>273</v>
      </c>
      <c r="E63" s="62">
        <v>1317.83</v>
      </c>
      <c r="F63" s="63">
        <v>1317.83</v>
      </c>
      <c r="G63" s="63">
        <v>1300</v>
      </c>
      <c r="H63" s="62">
        <f t="shared" si="1"/>
        <v>17.8299999999999</v>
      </c>
      <c r="I63" s="59">
        <v>85.58</v>
      </c>
      <c r="J63" s="69" t="s">
        <v>307</v>
      </c>
    </row>
    <row r="64" s="50" customFormat="1" ht="42.75" spans="1:10">
      <c r="A64" s="59">
        <v>59</v>
      </c>
      <c r="B64" s="60" t="s">
        <v>308</v>
      </c>
      <c r="C64" s="60" t="s">
        <v>309</v>
      </c>
      <c r="D64" s="60" t="s">
        <v>310</v>
      </c>
      <c r="E64" s="62">
        <v>61.45</v>
      </c>
      <c r="F64" s="62">
        <v>61.45</v>
      </c>
      <c r="G64" s="63">
        <v>45.55</v>
      </c>
      <c r="H64" s="62">
        <f t="shared" si="1"/>
        <v>15.9</v>
      </c>
      <c r="I64" s="59">
        <v>73</v>
      </c>
      <c r="J64" s="69" t="s">
        <v>311</v>
      </c>
    </row>
    <row r="65" s="50" customFormat="1" ht="42.75" spans="1:10">
      <c r="A65" s="59">
        <v>60</v>
      </c>
      <c r="B65" s="60" t="s">
        <v>312</v>
      </c>
      <c r="C65" s="59" t="s">
        <v>313</v>
      </c>
      <c r="D65" s="61" t="s">
        <v>310</v>
      </c>
      <c r="E65" s="62">
        <v>37.47</v>
      </c>
      <c r="F65" s="62">
        <v>37.47</v>
      </c>
      <c r="G65" s="62">
        <v>27.79</v>
      </c>
      <c r="H65" s="62">
        <f t="shared" si="1"/>
        <v>9.68</v>
      </c>
      <c r="I65" s="59">
        <v>84.74</v>
      </c>
      <c r="J65" s="69" t="s">
        <v>314</v>
      </c>
    </row>
    <row r="66" s="50" customFormat="1" ht="42.75" spans="1:10">
      <c r="A66" s="59">
        <v>61</v>
      </c>
      <c r="B66" s="60" t="s">
        <v>315</v>
      </c>
      <c r="C66" s="59" t="s">
        <v>316</v>
      </c>
      <c r="D66" s="60" t="s">
        <v>160</v>
      </c>
      <c r="E66" s="62">
        <v>232.3</v>
      </c>
      <c r="F66" s="62">
        <v>232.3</v>
      </c>
      <c r="G66" s="62">
        <v>193.61</v>
      </c>
      <c r="H66" s="62">
        <f t="shared" si="1"/>
        <v>38.69</v>
      </c>
      <c r="I66" s="59">
        <v>78.83</v>
      </c>
      <c r="J66" s="69" t="s">
        <v>317</v>
      </c>
    </row>
    <row r="67" s="50" customFormat="1" ht="42.75" spans="1:10">
      <c r="A67" s="59">
        <v>62</v>
      </c>
      <c r="B67" s="60" t="s">
        <v>318</v>
      </c>
      <c r="C67" s="60" t="s">
        <v>319</v>
      </c>
      <c r="D67" s="61" t="s">
        <v>160</v>
      </c>
      <c r="E67" s="62">
        <v>97</v>
      </c>
      <c r="F67" s="62">
        <v>97</v>
      </c>
      <c r="G67" s="63">
        <v>54.76</v>
      </c>
      <c r="H67" s="62">
        <f t="shared" si="1"/>
        <v>42.24</v>
      </c>
      <c r="I67" s="59">
        <v>82.3</v>
      </c>
      <c r="J67" s="69" t="s">
        <v>320</v>
      </c>
    </row>
    <row r="68" s="50" customFormat="1" ht="71.25" spans="1:10">
      <c r="A68" s="59">
        <v>63</v>
      </c>
      <c r="B68" s="60" t="s">
        <v>321</v>
      </c>
      <c r="C68" s="60" t="s">
        <v>322</v>
      </c>
      <c r="D68" s="61" t="s">
        <v>160</v>
      </c>
      <c r="E68" s="62">
        <v>151.72</v>
      </c>
      <c r="F68" s="63">
        <v>151.72</v>
      </c>
      <c r="G68" s="63">
        <v>100.7</v>
      </c>
      <c r="H68" s="62">
        <f t="shared" si="1"/>
        <v>51.02</v>
      </c>
      <c r="I68" s="59">
        <v>80.97</v>
      </c>
      <c r="J68" s="69" t="s">
        <v>323</v>
      </c>
    </row>
    <row r="69" s="50" customFormat="1" ht="42.75" spans="1:10">
      <c r="A69" s="59">
        <v>64</v>
      </c>
      <c r="B69" s="60" t="s">
        <v>324</v>
      </c>
      <c r="C69" s="59" t="s">
        <v>325</v>
      </c>
      <c r="D69" s="60" t="s">
        <v>160</v>
      </c>
      <c r="E69" s="62">
        <v>785</v>
      </c>
      <c r="F69" s="62">
        <v>785</v>
      </c>
      <c r="G69" s="62">
        <v>676.67</v>
      </c>
      <c r="H69" s="62">
        <f t="shared" si="1"/>
        <v>108.33</v>
      </c>
      <c r="I69" s="59">
        <v>78.65</v>
      </c>
      <c r="J69" s="69" t="s">
        <v>326</v>
      </c>
    </row>
    <row r="70" s="50" customFormat="1" ht="57" spans="1:10">
      <c r="A70" s="59">
        <v>65</v>
      </c>
      <c r="B70" s="60" t="s">
        <v>327</v>
      </c>
      <c r="C70" s="60" t="s">
        <v>248</v>
      </c>
      <c r="D70" s="60" t="s">
        <v>160</v>
      </c>
      <c r="E70" s="62">
        <v>100</v>
      </c>
      <c r="F70" s="62">
        <v>100</v>
      </c>
      <c r="G70" s="62">
        <v>48.6</v>
      </c>
      <c r="H70" s="62">
        <f t="shared" si="1"/>
        <v>51.4</v>
      </c>
      <c r="I70" s="59">
        <v>76.55</v>
      </c>
      <c r="J70" s="74" t="s">
        <v>328</v>
      </c>
    </row>
    <row r="71" s="50" customFormat="1" ht="42.75" spans="1:10">
      <c r="A71" s="59">
        <v>66</v>
      </c>
      <c r="B71" s="60" t="s">
        <v>329</v>
      </c>
      <c r="C71" s="60" t="s">
        <v>330</v>
      </c>
      <c r="D71" s="61" t="s">
        <v>160</v>
      </c>
      <c r="E71" s="62">
        <v>218.5</v>
      </c>
      <c r="F71" s="62">
        <v>218.5</v>
      </c>
      <c r="G71" s="63">
        <v>135.6</v>
      </c>
      <c r="H71" s="62">
        <f t="shared" si="1"/>
        <v>82.9</v>
      </c>
      <c r="I71" s="59">
        <v>83.7</v>
      </c>
      <c r="J71" s="69" t="s">
        <v>331</v>
      </c>
    </row>
    <row r="72" s="50" customFormat="1" ht="57" spans="1:10">
      <c r="A72" s="59">
        <v>67</v>
      </c>
      <c r="B72" s="60" t="s">
        <v>332</v>
      </c>
      <c r="C72" s="59" t="s">
        <v>333</v>
      </c>
      <c r="D72" s="61" t="s">
        <v>160</v>
      </c>
      <c r="E72" s="62">
        <v>90</v>
      </c>
      <c r="F72" s="62">
        <v>90</v>
      </c>
      <c r="G72" s="63">
        <v>60.52</v>
      </c>
      <c r="H72" s="62">
        <f t="shared" si="1"/>
        <v>29.48</v>
      </c>
      <c r="I72" s="59">
        <v>68.5</v>
      </c>
      <c r="J72" s="69" t="s">
        <v>334</v>
      </c>
    </row>
    <row r="73" s="50" customFormat="1" ht="42.75" spans="1:10">
      <c r="A73" s="59">
        <v>68</v>
      </c>
      <c r="B73" s="60" t="s">
        <v>335</v>
      </c>
      <c r="C73" s="59" t="s">
        <v>159</v>
      </c>
      <c r="D73" s="61" t="s">
        <v>160</v>
      </c>
      <c r="E73" s="62">
        <v>120.57</v>
      </c>
      <c r="F73" s="62">
        <v>120.57</v>
      </c>
      <c r="G73" s="62">
        <f>112.36+5.6</f>
        <v>117.96</v>
      </c>
      <c r="H73" s="62">
        <f t="shared" si="1"/>
        <v>2.61</v>
      </c>
      <c r="I73" s="59">
        <v>66.7</v>
      </c>
      <c r="J73" s="69" t="s">
        <v>336</v>
      </c>
    </row>
    <row r="74" s="50" customFormat="1" ht="57" spans="1:10">
      <c r="A74" s="59">
        <v>69</v>
      </c>
      <c r="B74" s="60" t="s">
        <v>337</v>
      </c>
      <c r="C74" s="60" t="s">
        <v>338</v>
      </c>
      <c r="D74" s="61" t="s">
        <v>339</v>
      </c>
      <c r="E74" s="62"/>
      <c r="F74" s="62"/>
      <c r="G74" s="62"/>
      <c r="H74" s="62"/>
      <c r="I74" s="59" t="s">
        <v>301</v>
      </c>
      <c r="J74" s="69" t="s">
        <v>340</v>
      </c>
    </row>
    <row r="75" s="50" customFormat="1" ht="42.75" spans="1:10">
      <c r="A75" s="59">
        <v>70</v>
      </c>
      <c r="B75" s="60" t="s">
        <v>341</v>
      </c>
      <c r="C75" s="59" t="s">
        <v>200</v>
      </c>
      <c r="D75" s="60" t="s">
        <v>160</v>
      </c>
      <c r="E75" s="62">
        <v>270</v>
      </c>
      <c r="F75" s="62">
        <v>270</v>
      </c>
      <c r="G75" s="62">
        <v>270</v>
      </c>
      <c r="H75" s="62">
        <f t="shared" ref="H75:H80" si="2">F75-G75</f>
        <v>0</v>
      </c>
      <c r="I75" s="59">
        <v>80.24</v>
      </c>
      <c r="J75" s="69" t="s">
        <v>342</v>
      </c>
    </row>
    <row r="76" s="50" customFormat="1" ht="57" spans="1:10">
      <c r="A76" s="59">
        <v>71</v>
      </c>
      <c r="B76" s="60" t="s">
        <v>343</v>
      </c>
      <c r="C76" s="59" t="s">
        <v>344</v>
      </c>
      <c r="D76" s="60" t="s">
        <v>160</v>
      </c>
      <c r="E76" s="62">
        <v>1000</v>
      </c>
      <c r="F76" s="62">
        <v>1000</v>
      </c>
      <c r="G76" s="62">
        <v>306.89</v>
      </c>
      <c r="H76" s="62">
        <f t="shared" si="2"/>
        <v>693.11</v>
      </c>
      <c r="I76" s="59">
        <v>60</v>
      </c>
      <c r="J76" s="69" t="s">
        <v>345</v>
      </c>
    </row>
    <row r="77" s="50" customFormat="1" ht="57" spans="1:10">
      <c r="A77" s="59">
        <v>72</v>
      </c>
      <c r="B77" s="60" t="s">
        <v>346</v>
      </c>
      <c r="C77" s="60" t="s">
        <v>347</v>
      </c>
      <c r="D77" s="60" t="s">
        <v>273</v>
      </c>
      <c r="E77" s="62">
        <v>240</v>
      </c>
      <c r="F77" s="62">
        <v>240</v>
      </c>
      <c r="G77" s="62">
        <v>195.9</v>
      </c>
      <c r="H77" s="62">
        <f t="shared" si="2"/>
        <v>44.1</v>
      </c>
      <c r="I77" s="59">
        <v>95</v>
      </c>
      <c r="J77" s="69" t="s">
        <v>348</v>
      </c>
    </row>
    <row r="78" s="50" customFormat="1" ht="57" spans="1:10">
      <c r="A78" s="59">
        <v>73</v>
      </c>
      <c r="B78" s="60" t="s">
        <v>349</v>
      </c>
      <c r="C78" s="60" t="s">
        <v>347</v>
      </c>
      <c r="D78" s="60" t="s">
        <v>273</v>
      </c>
      <c r="E78" s="62">
        <v>200</v>
      </c>
      <c r="F78" s="62">
        <v>200</v>
      </c>
      <c r="G78" s="62">
        <v>69.01</v>
      </c>
      <c r="H78" s="62">
        <f t="shared" si="2"/>
        <v>130.99</v>
      </c>
      <c r="I78" s="59">
        <v>82</v>
      </c>
      <c r="J78" s="69" t="s">
        <v>350</v>
      </c>
    </row>
    <row r="79" s="50" customFormat="1" ht="42.75" spans="1:10">
      <c r="A79" s="59">
        <v>74</v>
      </c>
      <c r="B79" s="60" t="s">
        <v>351</v>
      </c>
      <c r="C79" s="60" t="s">
        <v>352</v>
      </c>
      <c r="D79" s="60" t="s">
        <v>160</v>
      </c>
      <c r="E79" s="62">
        <v>500</v>
      </c>
      <c r="F79" s="62">
        <v>500</v>
      </c>
      <c r="G79" s="62">
        <v>161.2</v>
      </c>
      <c r="H79" s="62">
        <f t="shared" si="2"/>
        <v>338.8</v>
      </c>
      <c r="I79" s="59">
        <v>81.43</v>
      </c>
      <c r="J79" s="69" t="s">
        <v>350</v>
      </c>
    </row>
    <row r="80" s="50" customFormat="1" ht="42.75" spans="1:10">
      <c r="A80" s="59">
        <v>77</v>
      </c>
      <c r="B80" s="59" t="s">
        <v>353</v>
      </c>
      <c r="C80" s="60" t="s">
        <v>263</v>
      </c>
      <c r="D80" s="61" t="s">
        <v>41</v>
      </c>
      <c r="E80" s="62">
        <v>50</v>
      </c>
      <c r="F80" s="62">
        <v>50</v>
      </c>
      <c r="G80" s="62">
        <v>12</v>
      </c>
      <c r="H80" s="62">
        <f t="shared" si="2"/>
        <v>38</v>
      </c>
      <c r="I80" s="59">
        <v>71.34</v>
      </c>
      <c r="J80" s="69" t="s">
        <v>354</v>
      </c>
    </row>
    <row r="81" s="51" customFormat="1" ht="40.5" spans="1:10">
      <c r="A81" s="13">
        <v>78</v>
      </c>
      <c r="B81" s="15" t="s">
        <v>355</v>
      </c>
      <c r="C81" s="13" t="s">
        <v>80</v>
      </c>
      <c r="D81" s="15" t="s">
        <v>266</v>
      </c>
      <c r="E81" s="71"/>
      <c r="F81" s="71"/>
      <c r="G81" s="71"/>
      <c r="H81" s="71"/>
      <c r="I81" s="13">
        <v>85.3</v>
      </c>
      <c r="J81" s="69" t="s">
        <v>356</v>
      </c>
    </row>
    <row r="82" s="51" customFormat="1" spans="2:10">
      <c r="B82" s="72"/>
      <c r="D82" s="72"/>
      <c r="E82" s="73"/>
      <c r="F82" s="73"/>
      <c r="G82" s="73"/>
      <c r="H82" s="73"/>
      <c r="J82" s="54"/>
    </row>
    <row r="83" s="51" customFormat="1" spans="2:10">
      <c r="B83" s="72"/>
      <c r="D83" s="72"/>
      <c r="E83" s="73"/>
      <c r="F83" s="73"/>
      <c r="G83" s="73"/>
      <c r="H83" s="73"/>
      <c r="J83" s="54"/>
    </row>
    <row r="84" s="51" customFormat="1" spans="2:10">
      <c r="B84" s="72"/>
      <c r="D84" s="72"/>
      <c r="E84" s="73"/>
      <c r="F84" s="73"/>
      <c r="G84" s="73"/>
      <c r="H84" s="73"/>
      <c r="J84" s="54"/>
    </row>
    <row r="85" s="51" customFormat="1" spans="2:10">
      <c r="B85" s="72"/>
      <c r="D85" s="72"/>
      <c r="E85" s="73"/>
      <c r="F85" s="73"/>
      <c r="G85" s="73"/>
      <c r="H85" s="73"/>
      <c r="J85" s="54"/>
    </row>
    <row r="86" s="49" customFormat="1" spans="1:10">
      <c r="A86" s="51"/>
      <c r="B86" s="72"/>
      <c r="C86" s="51"/>
      <c r="D86" s="72"/>
      <c r="E86" s="73"/>
      <c r="F86" s="73"/>
      <c r="G86" s="73"/>
      <c r="H86" s="73"/>
      <c r="I86" s="51"/>
      <c r="J86" s="54"/>
    </row>
    <row r="87" s="49" customFormat="1" spans="1:10">
      <c r="A87" s="51"/>
      <c r="B87" s="72"/>
      <c r="C87" s="51"/>
      <c r="D87" s="72"/>
      <c r="E87" s="73"/>
      <c r="F87" s="73"/>
      <c r="G87" s="73"/>
      <c r="H87" s="73"/>
      <c r="I87" s="51"/>
      <c r="J87" s="54"/>
    </row>
    <row r="88" s="49" customFormat="1" spans="1:10">
      <c r="A88" s="51"/>
      <c r="B88" s="72"/>
      <c r="C88" s="51"/>
      <c r="D88" s="72"/>
      <c r="E88" s="73"/>
      <c r="F88" s="73"/>
      <c r="G88" s="73"/>
      <c r="H88" s="73"/>
      <c r="I88" s="51"/>
      <c r="J88" s="54"/>
    </row>
    <row r="89" s="49" customFormat="1" spans="1:10">
      <c r="A89" s="51"/>
      <c r="B89" s="72"/>
      <c r="C89" s="51"/>
      <c r="D89" s="72"/>
      <c r="E89" s="73"/>
      <c r="F89" s="73"/>
      <c r="G89" s="73"/>
      <c r="H89" s="73"/>
      <c r="I89" s="51"/>
      <c r="J89" s="54"/>
    </row>
    <row r="90" s="49" customFormat="1" spans="1:10">
      <c r="A90" s="51"/>
      <c r="B90" s="72"/>
      <c r="C90" s="51"/>
      <c r="D90" s="72"/>
      <c r="E90" s="73"/>
      <c r="F90" s="73"/>
      <c r="G90" s="73"/>
      <c r="H90" s="73"/>
      <c r="I90" s="51"/>
      <c r="J90" s="54"/>
    </row>
    <row r="91" s="49" customFormat="1" spans="2:10">
      <c r="B91" s="52"/>
      <c r="D91" s="52"/>
      <c r="E91" s="53"/>
      <c r="F91" s="53"/>
      <c r="G91" s="53"/>
      <c r="H91" s="73"/>
      <c r="J91" s="54"/>
    </row>
    <row r="92" s="49" customFormat="1" spans="2:10">
      <c r="B92" s="52"/>
      <c r="D92" s="52"/>
      <c r="E92" s="53"/>
      <c r="F92" s="53"/>
      <c r="G92" s="53"/>
      <c r="H92" s="73"/>
      <c r="J92" s="54"/>
    </row>
    <row r="93" s="49" customFormat="1" spans="2:10">
      <c r="B93" s="52"/>
      <c r="D93" s="52"/>
      <c r="E93" s="53"/>
      <c r="F93" s="53"/>
      <c r="G93" s="53"/>
      <c r="H93" s="73"/>
      <c r="J93" s="54"/>
    </row>
    <row r="94" s="49" customFormat="1" spans="2:10">
      <c r="B94" s="52"/>
      <c r="D94" s="52"/>
      <c r="E94" s="53"/>
      <c r="F94" s="53"/>
      <c r="G94" s="53"/>
      <c r="H94" s="73"/>
      <c r="J94" s="54"/>
    </row>
    <row r="95" s="49" customFormat="1" spans="2:10">
      <c r="B95" s="52"/>
      <c r="D95" s="52"/>
      <c r="E95" s="53"/>
      <c r="F95" s="53"/>
      <c r="G95" s="53"/>
      <c r="H95" s="73"/>
      <c r="J95" s="54"/>
    </row>
    <row r="96" s="49" customFormat="1" spans="2:10">
      <c r="B96" s="52"/>
      <c r="D96" s="52"/>
      <c r="E96" s="53"/>
      <c r="F96" s="53"/>
      <c r="G96" s="53"/>
      <c r="H96" s="73"/>
      <c r="J96" s="54"/>
    </row>
    <row r="97" s="49" customFormat="1" spans="2:10">
      <c r="B97" s="52"/>
      <c r="D97" s="52"/>
      <c r="E97" s="53"/>
      <c r="F97" s="53"/>
      <c r="G97" s="53"/>
      <c r="H97" s="73"/>
      <c r="J97" s="54"/>
    </row>
    <row r="98" s="49" customFormat="1" spans="2:10">
      <c r="B98" s="52"/>
      <c r="D98" s="52"/>
      <c r="E98" s="53"/>
      <c r="F98" s="53"/>
      <c r="G98" s="53"/>
      <c r="H98" s="73"/>
      <c r="J98" s="54"/>
    </row>
    <row r="99" s="49" customFormat="1" spans="2:10">
      <c r="B99" s="52"/>
      <c r="D99" s="52"/>
      <c r="E99" s="53"/>
      <c r="F99" s="53"/>
      <c r="G99" s="53"/>
      <c r="H99" s="73"/>
      <c r="J99" s="54"/>
    </row>
    <row r="100" s="49" customFormat="1" spans="2:10">
      <c r="B100" s="52"/>
      <c r="D100" s="52"/>
      <c r="E100" s="53"/>
      <c r="F100" s="53"/>
      <c r="G100" s="53"/>
      <c r="H100" s="73"/>
      <c r="J100" s="54"/>
    </row>
    <row r="101" s="49" customFormat="1" spans="2:10">
      <c r="B101" s="52"/>
      <c r="D101" s="52"/>
      <c r="E101" s="53"/>
      <c r="F101" s="53"/>
      <c r="G101" s="53"/>
      <c r="H101" s="73"/>
      <c r="J101" s="54"/>
    </row>
    <row r="102" s="49" customFormat="1" spans="2:10">
      <c r="B102" s="52"/>
      <c r="D102" s="52"/>
      <c r="E102" s="53"/>
      <c r="F102" s="53"/>
      <c r="G102" s="53"/>
      <c r="H102" s="73"/>
      <c r="J102" s="54"/>
    </row>
    <row r="103" s="49" customFormat="1" spans="2:10">
      <c r="B103" s="52"/>
      <c r="D103" s="52"/>
      <c r="E103" s="53"/>
      <c r="F103" s="53"/>
      <c r="G103" s="53"/>
      <c r="H103" s="73"/>
      <c r="J103" s="54"/>
    </row>
  </sheetData>
  <mergeCells count="1">
    <mergeCell ref="A2:J2"/>
  </mergeCells>
  <pageMargins left="0.751388888888889" right="0.751388888888889" top="1" bottom="1" header="0.5" footer="0.5"/>
  <pageSetup paperSize="9" scale="86"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7"/>
  <sheetViews>
    <sheetView tabSelected="1" view="pageBreakPreview" zoomScale="99" zoomScaleNormal="100" workbookViewId="0">
      <pane xSplit="3" ySplit="3" topLeftCell="D44" activePane="bottomRight" state="frozen"/>
      <selection/>
      <selection pane="topRight"/>
      <selection pane="bottomLeft"/>
      <selection pane="bottomRight" activeCell="E22" sqref="E22"/>
    </sheetView>
  </sheetViews>
  <sheetFormatPr defaultColWidth="9" defaultRowHeight="13.5" outlineLevelCol="6"/>
  <cols>
    <col min="1" max="1" width="5.66666666666667" customWidth="1"/>
    <col min="2" max="2" width="11.6916666666667" style="10" customWidth="1"/>
    <col min="3" max="3" width="11.8666666666667" customWidth="1"/>
    <col min="4" max="4" width="6.55833333333333" style="11" customWidth="1"/>
    <col min="5" max="5" width="117.916666666667" customWidth="1"/>
    <col min="6" max="8" width="9" hidden="1" customWidth="1"/>
  </cols>
  <sheetData>
    <row r="1" ht="14.25" spans="1:5">
      <c r="A1" s="21" t="s">
        <v>357</v>
      </c>
      <c r="B1" s="21"/>
      <c r="C1" s="21"/>
      <c r="D1" s="21"/>
      <c r="E1" s="21"/>
    </row>
    <row r="2" customFormat="1" ht="38" customHeight="1" spans="1:5">
      <c r="A2" s="22" t="s">
        <v>358</v>
      </c>
      <c r="B2" s="22"/>
      <c r="C2" s="22"/>
      <c r="D2" s="22"/>
      <c r="E2" s="22"/>
    </row>
    <row r="3" s="20" customFormat="1" ht="30" customHeight="1" spans="1:5">
      <c r="A3" s="23" t="s">
        <v>2</v>
      </c>
      <c r="B3" s="24" t="s">
        <v>359</v>
      </c>
      <c r="C3" s="25" t="s">
        <v>360</v>
      </c>
      <c r="D3" s="25" t="s">
        <v>10</v>
      </c>
      <c r="E3" s="23" t="s">
        <v>11</v>
      </c>
    </row>
    <row r="4" spans="1:7">
      <c r="A4" s="26">
        <v>1</v>
      </c>
      <c r="B4" s="15" t="s">
        <v>222</v>
      </c>
      <c r="C4" s="16">
        <v>1519.934019</v>
      </c>
      <c r="D4" s="14">
        <v>63.95</v>
      </c>
      <c r="E4" s="27" t="s">
        <v>361</v>
      </c>
      <c r="F4" t="s">
        <v>362</v>
      </c>
      <c r="G4" t="str">
        <f>E4&amp;F4</f>
        <v>1、登木乡人民政府未设置部门整体支出目标，未开展部门整体自评工作；。</v>
      </c>
    </row>
    <row r="5" spans="1:7">
      <c r="A5" s="26"/>
      <c r="B5" s="15"/>
      <c r="C5" s="16"/>
      <c r="D5" s="14"/>
      <c r="E5" s="28" t="s">
        <v>363</v>
      </c>
      <c r="F5" t="s">
        <v>362</v>
      </c>
      <c r="G5" t="str">
        <f t="shared" ref="G5:G67" si="0">E5&amp;F5</f>
        <v>2、在职人员人数超编制人数；。</v>
      </c>
    </row>
    <row r="6" spans="1:7">
      <c r="A6" s="26"/>
      <c r="B6" s="15"/>
      <c r="C6" s="16"/>
      <c r="D6" s="14"/>
      <c r="E6" s="28" t="s">
        <v>364</v>
      </c>
      <c r="F6" t="s">
        <v>362</v>
      </c>
      <c r="G6" t="str">
        <f t="shared" si="0"/>
        <v>3、"三公经费"控制不到位，2020年“三公经费”预算相对于2019年“三公经费”预算增加；。</v>
      </c>
    </row>
    <row r="7" spans="1:7">
      <c r="A7" s="26"/>
      <c r="B7" s="15"/>
      <c r="C7" s="16"/>
      <c r="D7" s="14"/>
      <c r="E7" s="28" t="s">
        <v>365</v>
      </c>
      <c r="F7" t="s">
        <v>362</v>
      </c>
      <c r="G7" t="str">
        <f t="shared" si="0"/>
        <v>4、预算编制不合理，预算调整金额185.17万元，调整金额过大；。</v>
      </c>
    </row>
    <row r="8" spans="1:7">
      <c r="A8" s="26"/>
      <c r="B8" s="15"/>
      <c r="C8" s="16"/>
      <c r="D8" s="14"/>
      <c r="E8" s="28" t="s">
        <v>366</v>
      </c>
      <c r="F8" t="s">
        <v>362</v>
      </c>
      <c r="G8" t="str">
        <f t="shared" si="0"/>
        <v>5、预算执行不均衡，部分季度的支付率大于100%；。</v>
      </c>
    </row>
    <row r="9" spans="1:7">
      <c r="A9" s="26"/>
      <c r="B9" s="15"/>
      <c r="C9" s="16"/>
      <c r="D9" s="14"/>
      <c r="E9" s="28" t="s">
        <v>367</v>
      </c>
      <c r="F9" t="s">
        <v>362</v>
      </c>
      <c r="G9" t="str">
        <f t="shared" si="0"/>
        <v>6、登木乡人民政府2020年结转结余资金相对于2019年结转结余资金变动率-45.72%；。</v>
      </c>
    </row>
    <row r="10" spans="1:7">
      <c r="A10" s="26"/>
      <c r="B10" s="15"/>
      <c r="C10" s="16"/>
      <c r="D10" s="14"/>
      <c r="E10" s="28" t="s">
        <v>368</v>
      </c>
      <c r="F10" t="s">
        <v>362</v>
      </c>
      <c r="G10" t="str">
        <f t="shared" si="0"/>
        <v>7、政府采购执行不规范，政府采购实际支出相比采购预算变动较大，采购预算执行率过高；。</v>
      </c>
    </row>
    <row r="11" spans="1:7">
      <c r="A11" s="26"/>
      <c r="B11" s="15"/>
      <c r="C11" s="16"/>
      <c r="D11" s="14"/>
      <c r="E11" s="28" t="s">
        <v>369</v>
      </c>
      <c r="F11" t="s">
        <v>362</v>
      </c>
      <c r="G11" t="str">
        <f t="shared" si="0"/>
        <v>8、大额资金使用未通过集体决策；。</v>
      </c>
    </row>
    <row r="12" spans="1:7">
      <c r="A12" s="26"/>
      <c r="B12" s="15"/>
      <c r="C12" s="16"/>
      <c r="D12" s="14"/>
      <c r="E12" s="28" t="s">
        <v>370</v>
      </c>
      <c r="F12" t="s">
        <v>362</v>
      </c>
      <c r="G12" t="str">
        <f t="shared" si="0"/>
        <v>9、报销原始附件不规范，存在附件不全、审签不全等问题；。</v>
      </c>
    </row>
    <row r="13" spans="1:7">
      <c r="A13" s="26"/>
      <c r="B13" s="15"/>
      <c r="C13" s="16"/>
      <c r="D13" s="14"/>
      <c r="E13" s="28" t="s">
        <v>371</v>
      </c>
      <c r="F13" t="s">
        <v>362</v>
      </c>
      <c r="G13" t="str">
        <f t="shared" si="0"/>
        <v>10、未按照实际支出填报决算数据；。</v>
      </c>
    </row>
    <row r="14" spans="1:7">
      <c r="A14" s="26"/>
      <c r="B14" s="15"/>
      <c r="C14" s="16"/>
      <c r="D14" s="14"/>
      <c r="E14" s="28" t="s">
        <v>372</v>
      </c>
      <c r="F14" t="s">
        <v>362</v>
      </c>
      <c r="G14" t="str">
        <f t="shared" si="0"/>
        <v>11、将项目支出填报在基本支出，导致决算数据不准确；。</v>
      </c>
    </row>
    <row r="15" spans="1:7">
      <c r="A15" s="26"/>
      <c r="B15" s="15"/>
      <c r="C15" s="16"/>
      <c r="D15" s="14"/>
      <c r="E15" s="28" t="s">
        <v>373</v>
      </c>
      <c r="F15" t="s">
        <v>362</v>
      </c>
      <c r="G15" t="str">
        <f t="shared" si="0"/>
        <v>12、银行基本户未纳入预决算申报数据；。</v>
      </c>
    </row>
    <row r="16" spans="1:7">
      <c r="A16" s="26"/>
      <c r="B16" s="15"/>
      <c r="C16" s="16"/>
      <c r="D16" s="14"/>
      <c r="E16" s="28" t="s">
        <v>374</v>
      </c>
      <c r="F16" t="s">
        <v>362</v>
      </c>
      <c r="G16" t="str">
        <f t="shared" si="0"/>
        <v>13、财务管理不到位，存在不相容职位未分离，会计凭证信息不符等问题；。</v>
      </c>
    </row>
    <row r="17" spans="1:7">
      <c r="A17" s="26"/>
      <c r="B17" s="15"/>
      <c r="C17" s="16"/>
      <c r="D17" s="14"/>
      <c r="E17" s="28" t="s">
        <v>375</v>
      </c>
      <c r="F17" t="s">
        <v>362</v>
      </c>
      <c r="G17" t="str">
        <f t="shared" si="0"/>
        <v>14、固定资产存在账表不符及资产配置不合理；。</v>
      </c>
    </row>
    <row r="18" spans="1:7">
      <c r="A18" s="26"/>
      <c r="B18" s="15"/>
      <c r="C18" s="16"/>
      <c r="D18" s="14"/>
      <c r="E18" s="28" t="s">
        <v>376</v>
      </c>
      <c r="F18" t="s">
        <v>362</v>
      </c>
      <c r="G18" t="str">
        <f t="shared" si="0"/>
        <v>15、部分部门职能履行不到位，存在纪委工作不到位、疫情防控工作不扎实等问题；。</v>
      </c>
    </row>
    <row r="19" spans="1:7">
      <c r="A19" s="26"/>
      <c r="B19" s="15"/>
      <c r="C19" s="16"/>
      <c r="D19" s="14"/>
      <c r="E19" s="29" t="s">
        <v>377</v>
      </c>
      <c r="F19" t="s">
        <v>362</v>
      </c>
      <c r="G19" t="str">
        <f t="shared" si="0"/>
        <v>16、部分部分工作未提供工作履职资料；。</v>
      </c>
    </row>
    <row r="20" spans="1:7">
      <c r="A20" s="30">
        <v>2</v>
      </c>
      <c r="B20" s="31" t="s">
        <v>185</v>
      </c>
      <c r="C20" s="32">
        <v>1531.698618</v>
      </c>
      <c r="D20" s="30">
        <v>65.15</v>
      </c>
      <c r="E20" s="27" t="s">
        <v>378</v>
      </c>
      <c r="F20" t="s">
        <v>362</v>
      </c>
      <c r="G20" t="str">
        <f t="shared" si="0"/>
        <v>1、仲达镇人民政府未设置部门整体支出目标，未开展部门整体自评工作；。</v>
      </c>
    </row>
    <row r="21" spans="1:7">
      <c r="A21" s="33"/>
      <c r="B21" s="34"/>
      <c r="C21" s="35"/>
      <c r="D21" s="33"/>
      <c r="E21" s="28" t="s">
        <v>379</v>
      </c>
      <c r="F21" t="s">
        <v>362</v>
      </c>
      <c r="G21" t="str">
        <f t="shared" si="0"/>
        <v>2、仲达镇人民政府在职人员人数超编制人数；。</v>
      </c>
    </row>
    <row r="22" spans="1:7">
      <c r="A22" s="33"/>
      <c r="B22" s="34"/>
      <c r="C22" s="35"/>
      <c r="D22" s="33"/>
      <c r="E22" s="28" t="s">
        <v>380</v>
      </c>
      <c r="F22" t="s">
        <v>362</v>
      </c>
      <c r="G22" t="str">
        <f t="shared" si="0"/>
        <v>3、"三公经费"控制不到位，三公经费变动率4.36%，2020年“三公经费”预算相对于2019年“三公经费”预算增加；。</v>
      </c>
    </row>
    <row r="23" spans="1:7">
      <c r="A23" s="33"/>
      <c r="B23" s="34"/>
      <c r="C23" s="35"/>
      <c r="D23" s="33"/>
      <c r="E23" s="28" t="s">
        <v>381</v>
      </c>
      <c r="F23" t="s">
        <v>362</v>
      </c>
      <c r="G23" t="str">
        <f t="shared" si="0"/>
        <v>4、预算编制不合理，预算调整率5.64%；。</v>
      </c>
    </row>
    <row r="24" spans="1:7">
      <c r="A24" s="33"/>
      <c r="B24" s="34"/>
      <c r="C24" s="35"/>
      <c r="D24" s="33"/>
      <c r="E24" s="28" t="s">
        <v>366</v>
      </c>
      <c r="F24" t="s">
        <v>362</v>
      </c>
      <c r="G24" t="str">
        <f t="shared" si="0"/>
        <v>5、预算执行不均衡，部分季度的支付率大于100%；。</v>
      </c>
    </row>
    <row r="25" spans="1:7">
      <c r="A25" s="33"/>
      <c r="B25" s="34"/>
      <c r="C25" s="35"/>
      <c r="D25" s="33"/>
      <c r="E25" s="28" t="s">
        <v>382</v>
      </c>
      <c r="F25" t="s">
        <v>362</v>
      </c>
      <c r="G25" t="str">
        <f t="shared" si="0"/>
        <v>6、仲达镇人民政府2020年的结转结余资金为负数；。</v>
      </c>
    </row>
    <row r="26" spans="1:7">
      <c r="A26" s="33"/>
      <c r="B26" s="34"/>
      <c r="C26" s="35"/>
      <c r="D26" s="33"/>
      <c r="E26" s="28" t="s">
        <v>383</v>
      </c>
      <c r="F26" t="s">
        <v>362</v>
      </c>
      <c r="G26" t="str">
        <f t="shared" si="0"/>
        <v>7、重大经济支出未通过集体决策；。</v>
      </c>
    </row>
    <row r="27" spans="1:7">
      <c r="A27" s="33"/>
      <c r="B27" s="34"/>
      <c r="C27" s="35"/>
      <c r="D27" s="33"/>
      <c r="E27" s="28" t="s">
        <v>384</v>
      </c>
      <c r="F27" t="s">
        <v>362</v>
      </c>
      <c r="G27" t="str">
        <f t="shared" si="0"/>
        <v>8、原始附件不规范，存在原始附件不全、附件审批不到位；。</v>
      </c>
    </row>
    <row r="28" spans="1:7">
      <c r="A28" s="33"/>
      <c r="B28" s="34"/>
      <c r="C28" s="35"/>
      <c r="D28" s="33"/>
      <c r="E28" s="28" t="s">
        <v>385</v>
      </c>
      <c r="F28" t="s">
        <v>362</v>
      </c>
      <c r="G28" t="str">
        <f t="shared" si="0"/>
        <v>9、将项目支出填报在基本支出，导致决算数据不准确；。</v>
      </c>
    </row>
    <row r="29" spans="1:7">
      <c r="A29" s="33"/>
      <c r="B29" s="34"/>
      <c r="C29" s="35"/>
      <c r="D29" s="33"/>
      <c r="E29" s="28" t="s">
        <v>386</v>
      </c>
      <c r="F29" t="s">
        <v>362</v>
      </c>
      <c r="G29" t="str">
        <f t="shared" si="0"/>
        <v>10、基本户未纳入预决算；。</v>
      </c>
    </row>
    <row r="30" spans="1:7">
      <c r="A30" s="33"/>
      <c r="B30" s="34"/>
      <c r="C30" s="35"/>
      <c r="D30" s="33"/>
      <c r="E30" s="28" t="s">
        <v>387</v>
      </c>
      <c r="F30" t="s">
        <v>362</v>
      </c>
      <c r="G30" t="str">
        <f t="shared" si="0"/>
        <v>11、财务管理不规范，存在财务人员不相容职务未分离、凭证未及时装订、存在多账套核算、跨期报销等问题；。</v>
      </c>
    </row>
    <row r="31" spans="1:7">
      <c r="A31" s="33"/>
      <c r="B31" s="34"/>
      <c r="C31" s="35"/>
      <c r="D31" s="33"/>
      <c r="E31" s="28" t="s">
        <v>388</v>
      </c>
      <c r="F31" t="s">
        <v>362</v>
      </c>
      <c r="G31" t="str">
        <f t="shared" si="0"/>
        <v>12、资产管理不规范，存在制度执行不到位、资产配置不合理等问题；。</v>
      </c>
    </row>
    <row r="32" ht="27" spans="1:7">
      <c r="A32" s="36"/>
      <c r="B32" s="37"/>
      <c r="C32" s="38"/>
      <c r="D32" s="36"/>
      <c r="E32" s="28" t="s">
        <v>389</v>
      </c>
      <c r="F32" t="s">
        <v>362</v>
      </c>
      <c r="G32" t="str">
        <f t="shared" si="0"/>
        <v>13、部门履职不到位，存在文件归档不规范、防汛抗旱物资台账登记不全、简报内容与照片不匹配、仲达镇20年统计季报不全、巡河台账不全、工作资料存在矛盾、农牧林科目讲座次数不达标、无森林防火整改资料、工作简报无相关资料、人大工作未落实等问题；。</v>
      </c>
    </row>
    <row r="33" spans="1:7">
      <c r="A33" s="39">
        <v>3</v>
      </c>
      <c r="B33" s="31" t="s">
        <v>390</v>
      </c>
      <c r="C33" s="32">
        <v>1598.777709</v>
      </c>
      <c r="D33" s="30">
        <v>61.63</v>
      </c>
      <c r="E33" s="27" t="s">
        <v>391</v>
      </c>
      <c r="F33" t="s">
        <v>362</v>
      </c>
      <c r="G33" t="str">
        <f t="shared" si="0"/>
        <v>1、洞嘎镇人民政府未设置部门整体支出目标，未开展部门整体自评工作；。</v>
      </c>
    </row>
    <row r="34" ht="18" customHeight="1" spans="1:7">
      <c r="A34" s="40"/>
      <c r="B34" s="34"/>
      <c r="C34" s="35"/>
      <c r="D34" s="33"/>
      <c r="E34" s="28" t="s">
        <v>392</v>
      </c>
      <c r="F34" t="s">
        <v>362</v>
      </c>
      <c r="G34" t="str">
        <f t="shared" si="0"/>
        <v>2、洞嘎镇人民政府在职人员人数超编制人数；。</v>
      </c>
    </row>
    <row r="35" ht="18" customHeight="1" spans="1:7">
      <c r="A35" s="40"/>
      <c r="B35" s="34"/>
      <c r="C35" s="35"/>
      <c r="D35" s="33"/>
      <c r="E35" s="28" t="s">
        <v>393</v>
      </c>
      <c r="F35" t="s">
        <v>362</v>
      </c>
      <c r="G35" t="str">
        <f t="shared" si="0"/>
        <v>3、"三公经费"控制不到位，三公经费变动率6.18%，2020年“三公经费”预算相对于2019年“三公经费”预算增加；。</v>
      </c>
    </row>
    <row r="36" ht="18" customHeight="1" spans="1:7">
      <c r="A36" s="40"/>
      <c r="B36" s="34"/>
      <c r="C36" s="35"/>
      <c r="D36" s="33"/>
      <c r="E36" s="28" t="s">
        <v>394</v>
      </c>
      <c r="F36" t="s">
        <v>362</v>
      </c>
      <c r="G36" t="str">
        <f t="shared" si="0"/>
        <v>4、单位预算完成率99.22%，完成度较高但未达到100%；。</v>
      </c>
    </row>
    <row r="37" ht="18" customHeight="1" spans="1:7">
      <c r="A37" s="40"/>
      <c r="B37" s="34"/>
      <c r="C37" s="35"/>
      <c r="D37" s="33"/>
      <c r="E37" s="28" t="s">
        <v>395</v>
      </c>
      <c r="F37" t="s">
        <v>362</v>
      </c>
      <c r="G37" t="str">
        <f t="shared" si="0"/>
        <v>5、预算编制不合理，预算调整率18.03%，调整金额过大；。</v>
      </c>
    </row>
    <row r="38" ht="18" customHeight="1" spans="1:7">
      <c r="A38" s="40"/>
      <c r="B38" s="34"/>
      <c r="C38" s="35"/>
      <c r="D38" s="33"/>
      <c r="E38" s="28" t="s">
        <v>396</v>
      </c>
      <c r="F38" t="s">
        <v>362</v>
      </c>
      <c r="G38" t="str">
        <f t="shared" si="0"/>
        <v>6、预算执行不均衡，部分季度的支付率大于100%；。</v>
      </c>
    </row>
    <row r="39" ht="18" customHeight="1" spans="1:7">
      <c r="A39" s="40"/>
      <c r="B39" s="34"/>
      <c r="C39" s="35"/>
      <c r="D39" s="33"/>
      <c r="E39" s="28" t="s">
        <v>397</v>
      </c>
      <c r="F39" t="s">
        <v>362</v>
      </c>
      <c r="G39" t="str">
        <f t="shared" si="0"/>
        <v>7、洞嘎镇人民政府2020年的结转结余资金变动较大；。</v>
      </c>
    </row>
    <row r="40" ht="18" customHeight="1" spans="1:7">
      <c r="A40" s="40"/>
      <c r="B40" s="34"/>
      <c r="C40" s="35"/>
      <c r="D40" s="33"/>
      <c r="E40" s="28" t="s">
        <v>398</v>
      </c>
      <c r="F40" t="s">
        <v>362</v>
      </c>
      <c r="G40" t="str">
        <f t="shared" si="0"/>
        <v>8、2020年“三公经费”控制率较高，实际支出超预算；。</v>
      </c>
    </row>
    <row r="41" ht="18" customHeight="1" spans="1:7">
      <c r="A41" s="40"/>
      <c r="B41" s="34"/>
      <c r="C41" s="35"/>
      <c r="D41" s="33"/>
      <c r="E41" s="28" t="s">
        <v>399</v>
      </c>
      <c r="F41" t="s">
        <v>362</v>
      </c>
      <c r="G41" t="str">
        <f t="shared" si="0"/>
        <v>9、重大经济支出未通过集体决策；。</v>
      </c>
    </row>
    <row r="42" ht="18" customHeight="1" spans="1:7">
      <c r="A42" s="40"/>
      <c r="B42" s="34"/>
      <c r="C42" s="35"/>
      <c r="D42" s="33"/>
      <c r="E42" s="28" t="s">
        <v>400</v>
      </c>
      <c r="F42" t="s">
        <v>362</v>
      </c>
      <c r="G42" t="str">
        <f t="shared" si="0"/>
        <v>10、资金支付不合规，存在资金支付审批不全、支付金额与附件不一致等问题；。</v>
      </c>
    </row>
    <row r="43" ht="18" customHeight="1" spans="1:7">
      <c r="A43" s="40"/>
      <c r="B43" s="34"/>
      <c r="C43" s="35"/>
      <c r="D43" s="33"/>
      <c r="E43" s="28" t="s">
        <v>401</v>
      </c>
      <c r="F43" t="s">
        <v>362</v>
      </c>
      <c r="G43" t="str">
        <f t="shared" si="0"/>
        <v>11、决算公开可支配金额与账面实际可支配金额不一致；。</v>
      </c>
    </row>
    <row r="44" ht="18" customHeight="1" spans="1:7">
      <c r="A44" s="40"/>
      <c r="B44" s="34"/>
      <c r="C44" s="35"/>
      <c r="D44" s="33"/>
      <c r="E44" s="28" t="s">
        <v>373</v>
      </c>
      <c r="F44" t="s">
        <v>362</v>
      </c>
      <c r="G44" t="str">
        <f t="shared" si="0"/>
        <v>12、银行基本户未纳入预决算申报数据；。</v>
      </c>
    </row>
    <row r="45" ht="18" customHeight="1" spans="1:7">
      <c r="A45" s="40"/>
      <c r="B45" s="34"/>
      <c r="C45" s="35"/>
      <c r="D45" s="33"/>
      <c r="E45" s="28" t="s">
        <v>402</v>
      </c>
      <c r="F45" t="s">
        <v>362</v>
      </c>
      <c r="G45" t="str">
        <f t="shared" si="0"/>
        <v>13、洞嘎镇人民政府银行存款不规范，存在保有5个账户4个账套、日记账与总账不一致的问题；。</v>
      </c>
    </row>
    <row r="46" ht="18" customHeight="1" spans="1:7">
      <c r="A46" s="40"/>
      <c r="B46" s="34"/>
      <c r="C46" s="35"/>
      <c r="D46" s="33"/>
      <c r="E46" s="28" t="s">
        <v>403</v>
      </c>
      <c r="F46" t="s">
        <v>362</v>
      </c>
      <c r="G46" t="str">
        <f t="shared" si="0"/>
        <v>14、会计基础信息管理不规范，存在不相容职位未分离，会计凭证与附件资料内容矛盾等问题；。</v>
      </c>
    </row>
    <row r="47" ht="31.25" customHeight="1" spans="1:7">
      <c r="A47" s="40"/>
      <c r="B47" s="34"/>
      <c r="C47" s="35"/>
      <c r="D47" s="33"/>
      <c r="E47" s="28" t="s">
        <v>404</v>
      </c>
      <c r="F47" t="s">
        <v>362</v>
      </c>
      <c r="G47" t="str">
        <f t="shared" si="0"/>
        <v>15、财务管理不到位，存在附件资料不齐全、报账发票不规范、公务接待不规范、出差未经审批、合同不规范、跨期报销费用等问题；。</v>
      </c>
    </row>
    <row r="48" ht="18" customHeight="1" spans="1:7">
      <c r="A48" s="40"/>
      <c r="B48" s="34"/>
      <c r="C48" s="35"/>
      <c r="D48" s="33"/>
      <c r="E48" s="28" t="s">
        <v>405</v>
      </c>
      <c r="F48" t="s">
        <v>362</v>
      </c>
      <c r="G48" t="str">
        <f t="shared" si="0"/>
        <v>16、固定资产管理不到位，存在资产账账不符、固定资产未入账等问题；。</v>
      </c>
    </row>
    <row r="49" ht="27" spans="1:7">
      <c r="A49" s="40"/>
      <c r="B49" s="34"/>
      <c r="C49" s="35"/>
      <c r="D49" s="33"/>
      <c r="E49" s="28" t="s">
        <v>406</v>
      </c>
      <c r="F49" t="s">
        <v>362</v>
      </c>
      <c r="G49" t="str">
        <f t="shared" si="0"/>
        <v>17、部分部门职能履行不到位，存在上级文件未传阅、外出考察心得体会不齐全、检查流于形式、党建工作不到位、农牧林工作不到位、档案管理不规范等问题；。</v>
      </c>
    </row>
    <row r="50" ht="18" customHeight="1" spans="1:7">
      <c r="A50" s="41"/>
      <c r="B50" s="37"/>
      <c r="C50" s="38"/>
      <c r="D50" s="36"/>
      <c r="E50" s="29" t="s">
        <v>407</v>
      </c>
      <c r="F50" t="s">
        <v>362</v>
      </c>
      <c r="G50" t="str">
        <f t="shared" si="0"/>
        <v>18、部门履职效益调查存在不满意答复；。</v>
      </c>
    </row>
    <row r="51" spans="1:7">
      <c r="A51" s="26">
        <v>4</v>
      </c>
      <c r="B51" s="15" t="s">
        <v>408</v>
      </c>
      <c r="C51" s="18">
        <v>4194.019371</v>
      </c>
      <c r="D51" s="12">
        <v>54.17</v>
      </c>
      <c r="E51" s="27" t="s">
        <v>409</v>
      </c>
      <c r="F51" t="s">
        <v>362</v>
      </c>
      <c r="G51" t="str">
        <f t="shared" si="0"/>
        <v>1、朗县公安局未提供2020年部门整体绩效目标，未开展部门整体支出自评工作；。</v>
      </c>
    </row>
    <row r="52" spans="1:7">
      <c r="A52" s="26"/>
      <c r="B52" s="15"/>
      <c r="C52" s="18"/>
      <c r="D52" s="12"/>
      <c r="E52" s="28" t="s">
        <v>363</v>
      </c>
      <c r="F52" t="s">
        <v>362</v>
      </c>
      <c r="G52" t="str">
        <f t="shared" si="0"/>
        <v>2、在职人员人数超编制人数；。</v>
      </c>
    </row>
    <row r="53" spans="1:7">
      <c r="A53" s="26"/>
      <c r="B53" s="15"/>
      <c r="C53" s="18"/>
      <c r="D53" s="12"/>
      <c r="E53" s="28" t="s">
        <v>410</v>
      </c>
      <c r="F53" t="s">
        <v>362</v>
      </c>
      <c r="G53" t="str">
        <f t="shared" si="0"/>
        <v>3、"三公经费"控制不到位，2020“三公经费”年相对于2019年“三公经费”变动较大；。</v>
      </c>
    </row>
    <row r="54" spans="1:7">
      <c r="A54" s="26"/>
      <c r="B54" s="15"/>
      <c r="C54" s="18"/>
      <c r="D54" s="12"/>
      <c r="E54" s="28" t="s">
        <v>411</v>
      </c>
      <c r="F54" t="s">
        <v>362</v>
      </c>
      <c r="G54" t="str">
        <f t="shared" si="0"/>
        <v>4、重点任务保障程度不足，专项经费使用率不足；。</v>
      </c>
    </row>
    <row r="55" spans="1:7">
      <c r="A55" s="26"/>
      <c r="B55" s="15"/>
      <c r="C55" s="18"/>
      <c r="D55" s="12"/>
      <c r="E55" s="28" t="s">
        <v>412</v>
      </c>
      <c r="F55" t="s">
        <v>362</v>
      </c>
      <c r="G55" t="str">
        <f t="shared" si="0"/>
        <v>5、预算调整方式与《预算法》要求不符；。</v>
      </c>
    </row>
    <row r="56" spans="1:7">
      <c r="A56" s="26"/>
      <c r="B56" s="15"/>
      <c r="C56" s="18"/>
      <c r="D56" s="12"/>
      <c r="E56" s="28" t="s">
        <v>396</v>
      </c>
      <c r="F56" t="s">
        <v>362</v>
      </c>
      <c r="G56" t="str">
        <f t="shared" si="0"/>
        <v>6、预算执行不均衡，部分季度的支付率大于100%；。</v>
      </c>
    </row>
    <row r="57" spans="1:7">
      <c r="A57" s="26"/>
      <c r="B57" s="15"/>
      <c r="C57" s="18"/>
      <c r="D57" s="12"/>
      <c r="E57" s="28" t="s">
        <v>413</v>
      </c>
      <c r="F57" t="s">
        <v>362</v>
      </c>
      <c r="G57" t="str">
        <f t="shared" si="0"/>
        <v>7、结转结余控制不到位，2020年结转结余资金余额相对于2019年存在增加；。</v>
      </c>
    </row>
    <row r="58" spans="1:7">
      <c r="A58" s="26"/>
      <c r="B58" s="15"/>
      <c r="C58" s="18"/>
      <c r="D58" s="12"/>
      <c r="E58" s="28" t="s">
        <v>414</v>
      </c>
      <c r="F58" t="s">
        <v>362</v>
      </c>
      <c r="G58" t="str">
        <f t="shared" si="0"/>
        <v>8、公用经费控制不足，2020年公用经费执行率较低；。</v>
      </c>
    </row>
    <row r="59" spans="1:7">
      <c r="A59" s="26"/>
      <c r="B59" s="15"/>
      <c r="C59" s="18"/>
      <c r="D59" s="12"/>
      <c r="E59" s="28" t="s">
        <v>415</v>
      </c>
      <c r="F59" t="s">
        <v>362</v>
      </c>
      <c r="G59" t="str">
        <f t="shared" si="0"/>
        <v>9、三公经费管理不规范：三公经费列支不规范，其中公务用车运维费用实际支出超预算；。</v>
      </c>
    </row>
    <row r="60" spans="1:7">
      <c r="A60" s="26"/>
      <c r="B60" s="15"/>
      <c r="C60" s="18"/>
      <c r="D60" s="12"/>
      <c r="E60" s="28" t="s">
        <v>416</v>
      </c>
      <c r="F60" t="s">
        <v>362</v>
      </c>
      <c r="G60" t="str">
        <f t="shared" si="0"/>
        <v>10、政府采购合规性不足：政府采购的程序不规范、采购报价不合规、大额采购拆分等问题；。</v>
      </c>
    </row>
    <row r="61" spans="1:7">
      <c r="A61" s="26"/>
      <c r="B61" s="15"/>
      <c r="C61" s="18"/>
      <c r="D61" s="12"/>
      <c r="E61" s="28" t="s">
        <v>417</v>
      </c>
      <c r="F61" t="s">
        <v>362</v>
      </c>
      <c r="G61" t="str">
        <f t="shared" si="0"/>
        <v>11、管理制度执行不到位，存在不相容职位未分离、报销审批工作执行不到位；。</v>
      </c>
    </row>
    <row r="62" spans="1:7">
      <c r="A62" s="26"/>
      <c r="B62" s="15"/>
      <c r="C62" s="18"/>
      <c r="D62" s="12"/>
      <c r="E62" s="28" t="s">
        <v>418</v>
      </c>
      <c r="F62" t="s">
        <v>362</v>
      </c>
      <c r="G62" t="str">
        <f t="shared" si="0"/>
        <v>12、原始附件不规范，存在附件不全、审签不全等问题；。</v>
      </c>
    </row>
    <row r="63" spans="1:7">
      <c r="A63" s="26"/>
      <c r="B63" s="15"/>
      <c r="C63" s="18"/>
      <c r="D63" s="12"/>
      <c r="E63" s="28" t="s">
        <v>419</v>
      </c>
      <c r="F63" t="s">
        <v>362</v>
      </c>
      <c r="G63" t="str">
        <f t="shared" si="0"/>
        <v>13、资金使用合规性不足，存在报销附件不规范、跨期报销费用、专项经费列支基本支出、财务核算不规范、食堂经费管理不到位；。</v>
      </c>
    </row>
    <row r="64" spans="1:7">
      <c r="A64" s="26"/>
      <c r="B64" s="15"/>
      <c r="C64" s="18"/>
      <c r="D64" s="12"/>
      <c r="E64" s="28" t="s">
        <v>420</v>
      </c>
      <c r="F64" t="s">
        <v>362</v>
      </c>
      <c r="G64" t="str">
        <f t="shared" si="0"/>
        <v>14、预算公开数据与批复数据不一致；。</v>
      </c>
    </row>
    <row r="65" spans="1:7">
      <c r="A65" s="26"/>
      <c r="B65" s="15"/>
      <c r="C65" s="18"/>
      <c r="D65" s="12"/>
      <c r="E65" s="28" t="s">
        <v>421</v>
      </c>
      <c r="F65" t="s">
        <v>362</v>
      </c>
      <c r="G65" t="str">
        <f t="shared" si="0"/>
        <v>15、决算数据申报不规范：项目支出申报在基本支出；。</v>
      </c>
    </row>
    <row r="66" spans="1:7">
      <c r="A66" s="26"/>
      <c r="B66" s="15"/>
      <c r="C66" s="18"/>
      <c r="D66" s="12"/>
      <c r="E66" s="28" t="s">
        <v>422</v>
      </c>
      <c r="F66" t="s">
        <v>362</v>
      </c>
      <c r="G66" t="str">
        <f t="shared" si="0"/>
        <v>16、会计基础信息不规范，存在未编制规范的会计账簿、会计档案不全、账务处理不规范等问题；。</v>
      </c>
    </row>
    <row r="67" ht="27" spans="1:7">
      <c r="A67" s="26"/>
      <c r="B67" s="15"/>
      <c r="C67" s="18"/>
      <c r="D67" s="12"/>
      <c r="E67" s="28" t="s">
        <v>423</v>
      </c>
      <c r="F67" t="s">
        <v>362</v>
      </c>
      <c r="G67" t="str">
        <f t="shared" si="0"/>
        <v>17、资产管理不到位，存在管理制度执行不到位、资产价值调整不规范、卡片账资产价值登记不正确、折旧处理不规范、损毁资产未及时下账等问题；。</v>
      </c>
    </row>
    <row r="68" spans="1:7">
      <c r="A68" s="26"/>
      <c r="B68" s="15"/>
      <c r="C68" s="18"/>
      <c r="D68" s="12"/>
      <c r="E68" s="29" t="s">
        <v>424</v>
      </c>
      <c r="F68" t="s">
        <v>362</v>
      </c>
      <c r="G68" t="str">
        <f t="shared" ref="G68:G131" si="1">E68&amp;F68</f>
        <v>18、部门履职不到位，存在集体决策执行不到位、合同签订不规范等问题；。</v>
      </c>
    </row>
    <row r="69" spans="1:7">
      <c r="A69" s="39">
        <v>5</v>
      </c>
      <c r="B69" s="31" t="s">
        <v>425</v>
      </c>
      <c r="C69" s="32">
        <v>635.483846</v>
      </c>
      <c r="D69" s="30">
        <v>60.2</v>
      </c>
      <c r="E69" s="27" t="s">
        <v>426</v>
      </c>
      <c r="F69" t="s">
        <v>362</v>
      </c>
      <c r="G69" t="str">
        <f t="shared" si="1"/>
        <v>1、检察院未设置部门整体支出目标，未开展部门整体自评工作；。</v>
      </c>
    </row>
    <row r="70" spans="1:7">
      <c r="A70" s="40"/>
      <c r="B70" s="34"/>
      <c r="C70" s="35"/>
      <c r="D70" s="33"/>
      <c r="E70" s="28" t="s">
        <v>427</v>
      </c>
      <c r="F70" t="s">
        <v>362</v>
      </c>
      <c r="G70" t="str">
        <f t="shared" si="1"/>
        <v>2、检察院在职人员超编制人数；。</v>
      </c>
    </row>
    <row r="71" spans="1:7">
      <c r="A71" s="40"/>
      <c r="B71" s="34"/>
      <c r="C71" s="35"/>
      <c r="D71" s="33"/>
      <c r="E71" s="28" t="s">
        <v>428</v>
      </c>
      <c r="F71" t="s">
        <v>362</v>
      </c>
      <c r="G71" t="str">
        <f t="shared" si="1"/>
        <v>3、检查院2020年“三公经费”变动率535.47%；。</v>
      </c>
    </row>
    <row r="72" spans="1:7">
      <c r="A72" s="40"/>
      <c r="B72" s="34"/>
      <c r="C72" s="35"/>
      <c r="D72" s="33"/>
      <c r="E72" s="28" t="s">
        <v>429</v>
      </c>
      <c r="F72" t="s">
        <v>362</v>
      </c>
      <c r="G72" t="str">
        <f t="shared" si="1"/>
        <v>4、检察院重点任务保障程度不足，政法转移支付资金2020年执行率52.83%；。</v>
      </c>
    </row>
    <row r="73" spans="1:7">
      <c r="A73" s="40"/>
      <c r="B73" s="34"/>
      <c r="C73" s="35"/>
      <c r="D73" s="33"/>
      <c r="E73" s="28" t="s">
        <v>430</v>
      </c>
      <c r="F73" t="s">
        <v>362</v>
      </c>
      <c r="G73" t="str">
        <f t="shared" si="1"/>
        <v>5、检察院2020年预算完成率86.86%，预算完成率不足；。</v>
      </c>
    </row>
    <row r="74" spans="1:7">
      <c r="A74" s="40"/>
      <c r="B74" s="34"/>
      <c r="C74" s="35"/>
      <c r="D74" s="33"/>
      <c r="E74" s="28" t="s">
        <v>431</v>
      </c>
      <c r="F74" t="s">
        <v>362</v>
      </c>
      <c r="G74" t="str">
        <f t="shared" si="1"/>
        <v>6、检察院2020年预算调整率24.92%，且预算调整方式与《预算法》要求不一致；。</v>
      </c>
    </row>
    <row r="75" spans="1:7">
      <c r="A75" s="40"/>
      <c r="B75" s="34"/>
      <c r="C75" s="35"/>
      <c r="D75" s="33"/>
      <c r="E75" s="28" t="s">
        <v>432</v>
      </c>
      <c r="F75" t="s">
        <v>362</v>
      </c>
      <c r="G75" t="str">
        <f t="shared" si="1"/>
        <v>7、检察院2020年第四季度支付进度112.66%；。</v>
      </c>
    </row>
    <row r="76" spans="1:7">
      <c r="A76" s="40"/>
      <c r="B76" s="34"/>
      <c r="C76" s="35"/>
      <c r="D76" s="33"/>
      <c r="E76" s="28" t="s">
        <v>433</v>
      </c>
      <c r="F76" t="s">
        <v>362</v>
      </c>
      <c r="G76" t="str">
        <f t="shared" si="1"/>
        <v>8、检察院结转结余资金控制不到位，2020年相对于2019年结转结余资金增加；。</v>
      </c>
    </row>
    <row r="77" spans="1:7">
      <c r="A77" s="40"/>
      <c r="B77" s="34"/>
      <c r="C77" s="35"/>
      <c r="D77" s="33"/>
      <c r="E77" s="28" t="s">
        <v>434</v>
      </c>
      <c r="F77" t="s">
        <v>362</v>
      </c>
      <c r="G77" t="str">
        <f t="shared" si="1"/>
        <v>9、检察院公用经费控制不足；。</v>
      </c>
    </row>
    <row r="78" spans="1:7">
      <c r="A78" s="40"/>
      <c r="B78" s="34"/>
      <c r="C78" s="35"/>
      <c r="D78" s="33"/>
      <c r="E78" s="28" t="s">
        <v>435</v>
      </c>
      <c r="F78" t="s">
        <v>362</v>
      </c>
      <c r="G78" t="str">
        <f t="shared" si="1"/>
        <v>10、检察院部分大额采购未执行政府采购；。</v>
      </c>
    </row>
    <row r="79" spans="1:7">
      <c r="A79" s="40"/>
      <c r="B79" s="34"/>
      <c r="C79" s="35"/>
      <c r="D79" s="33"/>
      <c r="E79" s="28" t="s">
        <v>436</v>
      </c>
      <c r="F79" t="s">
        <v>362</v>
      </c>
      <c r="G79" t="str">
        <f t="shared" si="1"/>
        <v>11、检察院管理制度执行不到位，存在不相容职务未分离问题；。</v>
      </c>
    </row>
    <row r="80" spans="1:7">
      <c r="A80" s="40"/>
      <c r="B80" s="34"/>
      <c r="C80" s="35"/>
      <c r="D80" s="33"/>
      <c r="E80" s="42" t="s">
        <v>437</v>
      </c>
      <c r="F80" t="s">
        <v>362</v>
      </c>
      <c r="G80" t="str">
        <f t="shared" si="1"/>
        <v>12、检察院存在资金使用不合规问题：存在从专项经费中列支公用经费、补助收入核算不规范、报账附件资料不全；。</v>
      </c>
    </row>
    <row r="81" spans="1:7">
      <c r="A81" s="40"/>
      <c r="B81" s="34"/>
      <c r="C81" s="35"/>
      <c r="D81" s="33"/>
      <c r="E81" s="28" t="s">
        <v>438</v>
      </c>
      <c r="F81" t="s">
        <v>362</v>
      </c>
      <c r="G81" t="str">
        <f t="shared" si="1"/>
        <v>13、检察院会计基础信息不完善，存在专项资金在会计账面及决算报表中的核算口径不一致；。</v>
      </c>
    </row>
    <row r="82" spans="1:7">
      <c r="A82" s="41"/>
      <c r="B82" s="37"/>
      <c r="C82" s="38"/>
      <c r="D82" s="36"/>
      <c r="E82" s="29" t="s">
        <v>439</v>
      </c>
      <c r="F82" t="s">
        <v>362</v>
      </c>
      <c r="G82" t="str">
        <f t="shared" si="1"/>
        <v>14、检察院资产管理不规范，存在为按照制度开展盘点工作、部分资产未登记入账的问题；。</v>
      </c>
    </row>
    <row r="83" spans="1:7">
      <c r="A83" s="30">
        <v>6</v>
      </c>
      <c r="B83" s="31" t="s">
        <v>440</v>
      </c>
      <c r="C83" s="32">
        <v>802.500748</v>
      </c>
      <c r="D83" s="30">
        <v>70</v>
      </c>
      <c r="E83" s="27" t="s">
        <v>441</v>
      </c>
      <c r="F83" t="s">
        <v>362</v>
      </c>
      <c r="G83" t="str">
        <f t="shared" si="1"/>
        <v>1、人民法院未设置部门整体支出目标，未开展部门整体自评工作；。</v>
      </c>
    </row>
    <row r="84" spans="1:7">
      <c r="A84" s="33"/>
      <c r="B84" s="34"/>
      <c r="C84" s="35"/>
      <c r="D84" s="33"/>
      <c r="E84" s="28" t="s">
        <v>442</v>
      </c>
      <c r="F84" t="s">
        <v>362</v>
      </c>
      <c r="G84" t="str">
        <f t="shared" si="1"/>
        <v>2、人民法院在职人员超编制人数；。</v>
      </c>
    </row>
    <row r="85" spans="1:7">
      <c r="A85" s="33"/>
      <c r="B85" s="34"/>
      <c r="C85" s="35"/>
      <c r="D85" s="33"/>
      <c r="E85" s="28" t="s">
        <v>443</v>
      </c>
      <c r="F85" t="s">
        <v>362</v>
      </c>
      <c r="G85" t="str">
        <f t="shared" si="1"/>
        <v>3、人民法院2020年“三公经费”变动率-38.21%；。</v>
      </c>
    </row>
    <row r="86" spans="1:7">
      <c r="A86" s="33"/>
      <c r="B86" s="34"/>
      <c r="C86" s="35"/>
      <c r="D86" s="33"/>
      <c r="E86" s="28" t="s">
        <v>444</v>
      </c>
      <c r="F86" t="s">
        <v>362</v>
      </c>
      <c r="G86" t="str">
        <f t="shared" si="1"/>
        <v>4、人民法院重点支出安排率不足；。</v>
      </c>
    </row>
    <row r="87" spans="1:7">
      <c r="A87" s="33"/>
      <c r="B87" s="34"/>
      <c r="C87" s="35"/>
      <c r="D87" s="33"/>
      <c r="E87" s="28" t="s">
        <v>445</v>
      </c>
      <c r="F87" t="s">
        <v>362</v>
      </c>
      <c r="G87" t="str">
        <f t="shared" si="1"/>
        <v>5、人民法院2020年预算完成率96.39%，预算完成率不足；。</v>
      </c>
    </row>
    <row r="88" spans="1:7">
      <c r="A88" s="33"/>
      <c r="B88" s="34"/>
      <c r="C88" s="35"/>
      <c r="D88" s="33"/>
      <c r="E88" s="28" t="s">
        <v>446</v>
      </c>
      <c r="F88" t="s">
        <v>362</v>
      </c>
      <c r="G88" t="str">
        <f t="shared" si="1"/>
        <v>6、人民法院2020年预算调整率15.40%，且预算调整方式与《预算法》要求不一致；。</v>
      </c>
    </row>
    <row r="89" spans="1:7">
      <c r="A89" s="33"/>
      <c r="B89" s="34"/>
      <c r="C89" s="35"/>
      <c r="D89" s="33"/>
      <c r="E89" s="28" t="s">
        <v>447</v>
      </c>
      <c r="F89" t="s">
        <v>362</v>
      </c>
      <c r="G89" t="str">
        <f t="shared" si="1"/>
        <v>7、人民法院2020年部分季度支付率大于100%；。</v>
      </c>
    </row>
    <row r="90" spans="1:7">
      <c r="A90" s="33"/>
      <c r="B90" s="34"/>
      <c r="C90" s="35"/>
      <c r="D90" s="33"/>
      <c r="E90" s="28" t="s">
        <v>448</v>
      </c>
      <c r="F90" t="s">
        <v>362</v>
      </c>
      <c r="G90" t="str">
        <f t="shared" si="1"/>
        <v>8、人民法院结转结余资金控制不到位，2020年相对于2019年结转结余资金增加；。</v>
      </c>
    </row>
    <row r="91" spans="1:7">
      <c r="A91" s="33"/>
      <c r="B91" s="34"/>
      <c r="C91" s="35"/>
      <c r="D91" s="33"/>
      <c r="E91" s="28" t="s">
        <v>449</v>
      </c>
      <c r="F91" t="s">
        <v>362</v>
      </c>
      <c r="G91" t="str">
        <f t="shared" si="1"/>
        <v>9、公务用车未通过政府采购确定定点维修单位；。</v>
      </c>
    </row>
    <row r="92" spans="1:7">
      <c r="A92" s="33"/>
      <c r="B92" s="34"/>
      <c r="C92" s="35"/>
      <c r="D92" s="33"/>
      <c r="E92" s="28" t="s">
        <v>450</v>
      </c>
      <c r="F92" t="s">
        <v>362</v>
      </c>
      <c r="G92" t="str">
        <f t="shared" si="1"/>
        <v>10、单位管理制度执行不到位，存在不相容职务未分离、差旅费报销不规范等问题；。</v>
      </c>
    </row>
    <row r="93" spans="1:7">
      <c r="A93" s="33"/>
      <c r="B93" s="34"/>
      <c r="C93" s="35"/>
      <c r="D93" s="33"/>
      <c r="E93" s="28" t="s">
        <v>451</v>
      </c>
      <c r="F93" t="s">
        <v>362</v>
      </c>
      <c r="G93" t="str">
        <f t="shared" si="1"/>
        <v>11、资金使用合规性不足，存在从爪镶经费列支公用经费、公务用车运维费报销不规范、原始附件不完善等问题；。</v>
      </c>
    </row>
    <row r="94" spans="1:7">
      <c r="A94" s="33"/>
      <c r="B94" s="34"/>
      <c r="C94" s="35"/>
      <c r="D94" s="33"/>
      <c r="E94" s="28" t="s">
        <v>452</v>
      </c>
      <c r="F94" t="s">
        <v>362</v>
      </c>
      <c r="G94" t="str">
        <f t="shared" si="1"/>
        <v>12、人民法院存在调账凭证无附件的情况；。</v>
      </c>
    </row>
    <row r="95" spans="1:7">
      <c r="A95" s="36"/>
      <c r="B95" s="37"/>
      <c r="C95" s="38"/>
      <c r="D95" s="36"/>
      <c r="E95" s="29" t="s">
        <v>453</v>
      </c>
      <c r="F95" t="s">
        <v>362</v>
      </c>
      <c r="G95" t="str">
        <f t="shared" si="1"/>
        <v>13、资产管理不到位，存在制度执行不到位、部分资产未入账、资产价值确认不正确等问题；。</v>
      </c>
    </row>
    <row r="96" spans="1:7">
      <c r="A96" s="39">
        <v>7</v>
      </c>
      <c r="B96" s="31" t="s">
        <v>41</v>
      </c>
      <c r="C96" s="32">
        <v>1626.508348</v>
      </c>
      <c r="D96" s="30">
        <v>50.37</v>
      </c>
      <c r="E96" s="27" t="s">
        <v>454</v>
      </c>
      <c r="F96" t="s">
        <v>362</v>
      </c>
      <c r="G96" t="str">
        <f t="shared" si="1"/>
        <v>1、朗县人力资源与社会保障局未设置部门整体支出目标，未开展部门整体绩效自评工作；。</v>
      </c>
    </row>
    <row r="97" spans="1:7">
      <c r="A97" s="40"/>
      <c r="B97" s="34"/>
      <c r="C97" s="35"/>
      <c r="D97" s="33"/>
      <c r="E97" s="28" t="s">
        <v>455</v>
      </c>
      <c r="F97" t="s">
        <v>362</v>
      </c>
      <c r="G97" t="str">
        <f t="shared" si="1"/>
        <v>2、朗县人力资源与社会保障局重点支出安排率不高，重点支出安排率37.89%；。</v>
      </c>
    </row>
    <row r="98" spans="1:7">
      <c r="A98" s="40"/>
      <c r="B98" s="34"/>
      <c r="C98" s="35"/>
      <c r="D98" s="33"/>
      <c r="E98" s="28" t="s">
        <v>456</v>
      </c>
      <c r="F98" t="s">
        <v>362</v>
      </c>
      <c r="G98" t="str">
        <f t="shared" si="1"/>
        <v>3、朗县人力资源与社会保障局预算完成率85.91%，预算完成度不足；。</v>
      </c>
    </row>
    <row r="99" spans="1:7">
      <c r="A99" s="40"/>
      <c r="B99" s="34"/>
      <c r="C99" s="35"/>
      <c r="D99" s="33"/>
      <c r="E99" s="28" t="s">
        <v>457</v>
      </c>
      <c r="F99" t="s">
        <v>362</v>
      </c>
      <c r="G99" t="str">
        <f t="shared" si="1"/>
        <v>4、朗县人力资源与社会保障局2020年预算调整率86.09%，且调整方式与《预算法》要求不一致；。</v>
      </c>
    </row>
    <row r="100" spans="1:7">
      <c r="A100" s="40"/>
      <c r="B100" s="34"/>
      <c r="C100" s="35"/>
      <c r="D100" s="33"/>
      <c r="E100" s="28" t="s">
        <v>458</v>
      </c>
      <c r="F100" t="s">
        <v>362</v>
      </c>
      <c r="G100" t="str">
        <f t="shared" si="1"/>
        <v>5、朗县人力资源与社会保障局2020年结转结余资金较大，结转结余率17.79%；。</v>
      </c>
    </row>
    <row r="101" spans="1:7">
      <c r="A101" s="40"/>
      <c r="B101" s="34"/>
      <c r="C101" s="35"/>
      <c r="D101" s="33"/>
      <c r="E101" s="28" t="s">
        <v>459</v>
      </c>
      <c r="F101" t="s">
        <v>362</v>
      </c>
      <c r="G101" t="str">
        <f t="shared" si="1"/>
        <v>6、预算管理不到位，存在费用报销不及时、费用报销附件不完善、费用报销跨期、纸质凭证与电子账不符、经费列支不规范；。</v>
      </c>
    </row>
    <row r="102" spans="1:7">
      <c r="A102" s="41"/>
      <c r="B102" s="37"/>
      <c r="C102" s="38"/>
      <c r="D102" s="36"/>
      <c r="E102" s="29" t="s">
        <v>460</v>
      </c>
      <c r="F102" t="s">
        <v>362</v>
      </c>
      <c r="G102" t="str">
        <f t="shared" si="1"/>
        <v>7、资产入账不完整；。</v>
      </c>
    </row>
    <row r="103" spans="1:7">
      <c r="A103" s="26">
        <v>8</v>
      </c>
      <c r="B103" s="15" t="s">
        <v>461</v>
      </c>
      <c r="C103" s="18">
        <v>1230.365366</v>
      </c>
      <c r="D103" s="12">
        <v>59.07</v>
      </c>
      <c r="E103" s="27" t="s">
        <v>462</v>
      </c>
      <c r="F103" t="s">
        <v>362</v>
      </c>
      <c r="G103" t="str">
        <f t="shared" si="1"/>
        <v>1、朗县宣传部未设置部门整体支出目标，未开展部门整体自评工作；。</v>
      </c>
    </row>
    <row r="104" spans="1:7">
      <c r="A104" s="26"/>
      <c r="B104" s="15"/>
      <c r="C104" s="18"/>
      <c r="D104" s="12"/>
      <c r="E104" s="28" t="s">
        <v>463</v>
      </c>
      <c r="F104" t="s">
        <v>362</v>
      </c>
      <c r="G104" t="str">
        <f t="shared" si="1"/>
        <v>2、朗县宣传部2020年在职人员人数超编制；。</v>
      </c>
    </row>
    <row r="105" spans="1:7">
      <c r="A105" s="26"/>
      <c r="B105" s="15"/>
      <c r="C105" s="18"/>
      <c r="D105" s="12"/>
      <c r="E105" s="28" t="s">
        <v>464</v>
      </c>
      <c r="F105" t="s">
        <v>362</v>
      </c>
      <c r="G105" t="str">
        <f t="shared" si="1"/>
        <v>3、"三公经费"控制不到位，2020年“三公经费”预算相对于2019年“三公经费”预算变动较大；。</v>
      </c>
    </row>
    <row r="106" spans="1:7">
      <c r="A106" s="26"/>
      <c r="B106" s="15"/>
      <c r="C106" s="18"/>
      <c r="D106" s="12"/>
      <c r="E106" s="28" t="s">
        <v>465</v>
      </c>
      <c r="F106" t="s">
        <v>362</v>
      </c>
      <c r="G106" t="str">
        <f t="shared" si="1"/>
        <v>4、预算完成度不足：预算完成率74.38%；。</v>
      </c>
    </row>
    <row r="107" spans="1:7">
      <c r="A107" s="26"/>
      <c r="B107" s="15"/>
      <c r="C107" s="18"/>
      <c r="D107" s="12"/>
      <c r="E107" s="28" t="s">
        <v>466</v>
      </c>
      <c r="F107" t="s">
        <v>362</v>
      </c>
      <c r="G107" t="str">
        <f t="shared" si="1"/>
        <v>5、预算编制不合理，预算调整金额2044.92万元，调整金额过大；。</v>
      </c>
    </row>
    <row r="108" spans="1:7">
      <c r="A108" s="26"/>
      <c r="B108" s="15"/>
      <c r="C108" s="18"/>
      <c r="D108" s="12"/>
      <c r="E108" s="28" t="s">
        <v>467</v>
      </c>
      <c r="F108" t="s">
        <v>362</v>
      </c>
      <c r="G108" t="str">
        <f t="shared" si="1"/>
        <v>6、预算执行不均衡，季度支付进度率均大于100%；。</v>
      </c>
    </row>
    <row r="109" spans="1:7">
      <c r="A109" s="26"/>
      <c r="B109" s="15"/>
      <c r="C109" s="18"/>
      <c r="D109" s="12"/>
      <c r="E109" s="28" t="s">
        <v>468</v>
      </c>
      <c r="F109" t="s">
        <v>362</v>
      </c>
      <c r="G109" t="str">
        <f t="shared" si="1"/>
        <v>7、结转结余控制不到位：2020年结转结余资金相对于2019年结转结余资金增加；。</v>
      </c>
    </row>
    <row r="110" spans="1:7">
      <c r="A110" s="26"/>
      <c r="B110" s="15"/>
      <c r="C110" s="18"/>
      <c r="D110" s="12"/>
      <c r="E110" s="28" t="s">
        <v>469</v>
      </c>
      <c r="F110" t="s">
        <v>362</v>
      </c>
      <c r="G110" t="str">
        <f t="shared" si="1"/>
        <v>8、公务用车维修未选定维修单位进行定点；。</v>
      </c>
    </row>
    <row r="111" spans="1:7">
      <c r="A111" s="26"/>
      <c r="B111" s="15"/>
      <c r="C111" s="18"/>
      <c r="D111" s="12"/>
      <c r="E111" s="28" t="s">
        <v>470</v>
      </c>
      <c r="F111" t="s">
        <v>362</v>
      </c>
      <c r="G111" t="str">
        <f t="shared" si="1"/>
        <v>9、政府采购执行不规范，采购预算与实际采购金额变动较大；。</v>
      </c>
    </row>
    <row r="112" spans="1:7">
      <c r="A112" s="26"/>
      <c r="B112" s="15"/>
      <c r="C112" s="18"/>
      <c r="D112" s="12"/>
      <c r="E112" s="28" t="s">
        <v>471</v>
      </c>
      <c r="F112" t="s">
        <v>362</v>
      </c>
      <c r="G112" t="str">
        <f t="shared" si="1"/>
        <v>10、内控管理制度执行不到位；。</v>
      </c>
    </row>
    <row r="113" spans="1:7">
      <c r="A113" s="26"/>
      <c r="B113" s="15"/>
      <c r="C113" s="18"/>
      <c r="D113" s="12"/>
      <c r="E113" s="28" t="s">
        <v>472</v>
      </c>
      <c r="F113" t="s">
        <v>362</v>
      </c>
      <c r="G113" t="str">
        <f t="shared" si="1"/>
        <v>11、未按照文件要求对收入进行决算填报；。</v>
      </c>
    </row>
    <row r="114" spans="1:7">
      <c r="A114" s="26"/>
      <c r="B114" s="15"/>
      <c r="C114" s="18"/>
      <c r="D114" s="12"/>
      <c r="E114" s="28" t="s">
        <v>473</v>
      </c>
      <c r="F114" t="s">
        <v>362</v>
      </c>
      <c r="G114" t="str">
        <f t="shared" si="1"/>
        <v>12、未按照实际支出填报决算数据；。</v>
      </c>
    </row>
    <row r="115" spans="1:7">
      <c r="A115" s="26"/>
      <c r="B115" s="15"/>
      <c r="C115" s="18"/>
      <c r="D115" s="12"/>
      <c r="E115" s="28" t="s">
        <v>474</v>
      </c>
      <c r="F115" t="s">
        <v>362</v>
      </c>
      <c r="G115" t="str">
        <f t="shared" si="1"/>
        <v>13、决算数据申报不规范：项目支出填列在基本支出；。</v>
      </c>
    </row>
    <row r="116" spans="1:7">
      <c r="A116" s="26"/>
      <c r="B116" s="15"/>
      <c r="C116" s="18"/>
      <c r="D116" s="12"/>
      <c r="E116" s="28" t="s">
        <v>475</v>
      </c>
      <c r="F116" t="s">
        <v>362</v>
      </c>
      <c r="G116" t="str">
        <f t="shared" si="1"/>
        <v>14、会计基础工作不规范：决算报表与账面支出账表不符；。</v>
      </c>
    </row>
    <row r="117" spans="1:7">
      <c r="A117" s="26"/>
      <c r="B117" s="15"/>
      <c r="C117" s="18"/>
      <c r="D117" s="12"/>
      <c r="E117" s="28" t="s">
        <v>476</v>
      </c>
      <c r="F117" t="s">
        <v>362</v>
      </c>
      <c r="G117" t="str">
        <f t="shared" si="1"/>
        <v>15、财务管理不到位，存在不相容职位未分离，跨期报销等问题；。</v>
      </c>
    </row>
    <row r="118" spans="1:7">
      <c r="A118" s="26"/>
      <c r="B118" s="15"/>
      <c r="C118" s="18"/>
      <c r="D118" s="12"/>
      <c r="E118" s="28" t="s">
        <v>477</v>
      </c>
      <c r="F118" t="s">
        <v>362</v>
      </c>
      <c r="G118" t="str">
        <f t="shared" si="1"/>
        <v>16、项目未按照合同条款进行付款；。</v>
      </c>
    </row>
    <row r="119" spans="1:7">
      <c r="A119" s="26"/>
      <c r="B119" s="15"/>
      <c r="C119" s="18"/>
      <c r="D119" s="12"/>
      <c r="E119" s="28" t="s">
        <v>478</v>
      </c>
      <c r="F119" t="s">
        <v>362</v>
      </c>
      <c r="G119" t="str">
        <f t="shared" si="1"/>
        <v>17、固定资产未制定固定资产管理制度；。</v>
      </c>
    </row>
    <row r="120" spans="1:7">
      <c r="A120" s="26"/>
      <c r="B120" s="15"/>
      <c r="C120" s="18"/>
      <c r="D120" s="12"/>
      <c r="E120" s="28" t="s">
        <v>479</v>
      </c>
      <c r="F120" t="s">
        <v>362</v>
      </c>
      <c r="G120" t="str">
        <f t="shared" si="1"/>
        <v>18、固定资产存在账实不符；。</v>
      </c>
    </row>
    <row r="121" spans="1:7">
      <c r="A121" s="26"/>
      <c r="B121" s="15"/>
      <c r="C121" s="18"/>
      <c r="D121" s="12"/>
      <c r="E121" s="29" t="s">
        <v>480</v>
      </c>
      <c r="F121" t="s">
        <v>362</v>
      </c>
      <c r="G121" t="str">
        <f t="shared" si="1"/>
        <v>19、部分部门职能履行不到位，存在扫黄打非工作不到位、工作记录资料不规范、网络平台监管不到位等问题；。</v>
      </c>
    </row>
    <row r="122" spans="1:7">
      <c r="A122" s="26">
        <v>9</v>
      </c>
      <c r="B122" s="15" t="s">
        <v>481</v>
      </c>
      <c r="C122" s="18">
        <v>505.353889</v>
      </c>
      <c r="D122" s="12">
        <v>69.77</v>
      </c>
      <c r="E122" s="27" t="s">
        <v>482</v>
      </c>
      <c r="F122" t="s">
        <v>362</v>
      </c>
      <c r="G122" t="str">
        <f t="shared" si="1"/>
        <v>1、朗县统战部未设置部门整体支出目标，未开展部门整体自评工作；。</v>
      </c>
    </row>
    <row r="123" spans="1:7">
      <c r="A123" s="26"/>
      <c r="B123" s="15"/>
      <c r="C123" s="18"/>
      <c r="D123" s="12"/>
      <c r="E123" s="28" t="s">
        <v>363</v>
      </c>
      <c r="F123" t="s">
        <v>362</v>
      </c>
      <c r="G123" t="str">
        <f t="shared" si="1"/>
        <v>2、在职人员人数超编制人数；。</v>
      </c>
    </row>
    <row r="124" spans="1:7">
      <c r="A124" s="26"/>
      <c r="B124" s="15"/>
      <c r="C124" s="18"/>
      <c r="D124" s="12"/>
      <c r="E124" s="28" t="s">
        <v>483</v>
      </c>
      <c r="F124" t="s">
        <v>362</v>
      </c>
      <c r="G124" t="str">
        <f t="shared" si="1"/>
        <v>3、预算完成度不足，预算完成率96.41%；。</v>
      </c>
    </row>
    <row r="125" spans="1:7">
      <c r="A125" s="26"/>
      <c r="B125" s="15"/>
      <c r="C125" s="18"/>
      <c r="D125" s="12"/>
      <c r="E125" s="28" t="s">
        <v>484</v>
      </c>
      <c r="F125" t="s">
        <v>362</v>
      </c>
      <c r="G125" t="str">
        <f t="shared" si="1"/>
        <v>4、预算编制不合理，预算调整金额135.42万元，调整金额过大；。</v>
      </c>
    </row>
    <row r="126" spans="1:7">
      <c r="A126" s="26"/>
      <c r="B126" s="15"/>
      <c r="C126" s="18"/>
      <c r="D126" s="12"/>
      <c r="E126" s="28" t="s">
        <v>485</v>
      </c>
      <c r="F126" t="s">
        <v>362</v>
      </c>
      <c r="G126" t="str">
        <f t="shared" si="1"/>
        <v>5、预算执行不均衡，年平均支付进度大于100%；。</v>
      </c>
    </row>
    <row r="127" spans="1:7">
      <c r="A127" s="26"/>
      <c r="B127" s="15"/>
      <c r="C127" s="18"/>
      <c r="D127" s="12"/>
      <c r="E127" s="28" t="s">
        <v>486</v>
      </c>
      <c r="F127" t="s">
        <v>362</v>
      </c>
      <c r="G127" t="str">
        <f t="shared" si="1"/>
        <v>6、决算报表与账面数据不一致：账面年初结转结余金额与决算报表不一致；。</v>
      </c>
    </row>
    <row r="128" spans="1:7">
      <c r="A128" s="26"/>
      <c r="B128" s="15"/>
      <c r="C128" s="18"/>
      <c r="D128" s="12"/>
      <c r="E128" s="28" t="s">
        <v>487</v>
      </c>
      <c r="F128" t="s">
        <v>362</v>
      </c>
      <c r="G128" t="str">
        <f t="shared" si="1"/>
        <v>7、决算数据申报不规范：将项目支出填列在基本支出；。</v>
      </c>
    </row>
    <row r="129" spans="1:7">
      <c r="A129" s="26"/>
      <c r="B129" s="15"/>
      <c r="C129" s="18"/>
      <c r="D129" s="12"/>
      <c r="E129" s="28" t="s">
        <v>488</v>
      </c>
      <c r="F129" t="s">
        <v>362</v>
      </c>
      <c r="G129" t="str">
        <f t="shared" si="1"/>
        <v>8、会计核算不规范：折旧计提不准确；。</v>
      </c>
    </row>
    <row r="130" spans="1:7">
      <c r="A130" s="26"/>
      <c r="B130" s="15"/>
      <c r="C130" s="18"/>
      <c r="D130" s="12"/>
      <c r="E130" s="28" t="s">
        <v>489</v>
      </c>
      <c r="F130" t="s">
        <v>362</v>
      </c>
      <c r="G130" t="str">
        <f t="shared" si="1"/>
        <v>9、财务管理不到位，存在不相容职位未分离，资金支付审批不到位、资金入账不及时、账实账表不符等问题；。</v>
      </c>
    </row>
    <row r="131" spans="1:7">
      <c r="A131" s="26"/>
      <c r="B131" s="15"/>
      <c r="C131" s="18"/>
      <c r="D131" s="12"/>
      <c r="E131" s="28" t="s">
        <v>490</v>
      </c>
      <c r="F131" t="s">
        <v>362</v>
      </c>
      <c r="G131" t="str">
        <f t="shared" si="1"/>
        <v>10、固定资产卡片与账面不符；。</v>
      </c>
    </row>
    <row r="132" spans="1:7">
      <c r="A132" s="26"/>
      <c r="B132" s="15"/>
      <c r="C132" s="18"/>
      <c r="D132" s="12"/>
      <c r="E132" s="28" t="s">
        <v>491</v>
      </c>
      <c r="F132" t="s">
        <v>362</v>
      </c>
      <c r="G132" t="str">
        <f t="shared" ref="G132:G194" si="2">E132&amp;F132</f>
        <v>11、固定资产配置不合理；。</v>
      </c>
    </row>
    <row r="133" spans="1:7">
      <c r="A133" s="26"/>
      <c r="B133" s="15"/>
      <c r="C133" s="18"/>
      <c r="D133" s="12"/>
      <c r="E133" s="29" t="s">
        <v>492</v>
      </c>
      <c r="F133" t="s">
        <v>362</v>
      </c>
      <c r="G133" t="str">
        <f t="shared" si="2"/>
        <v>12、部分部门职能履行不到位，存在制度执行不到位、党外人员生活补发放审批不完整等问题；。</v>
      </c>
    </row>
    <row r="134" spans="1:7">
      <c r="A134" s="39">
        <v>10</v>
      </c>
      <c r="B134" s="31" t="s">
        <v>61</v>
      </c>
      <c r="C134" s="32">
        <v>2778.385367</v>
      </c>
      <c r="D134" s="30">
        <v>52.97</v>
      </c>
      <c r="E134" s="27" t="s">
        <v>493</v>
      </c>
      <c r="F134" t="s">
        <v>362</v>
      </c>
      <c r="G134" t="str">
        <f t="shared" si="2"/>
        <v>1、朗县文旅局未设置部门整体支出目标，未开展部门整体自评工作；。</v>
      </c>
    </row>
    <row r="135" spans="1:7">
      <c r="A135" s="40"/>
      <c r="B135" s="34"/>
      <c r="C135" s="35"/>
      <c r="D135" s="33"/>
      <c r="E135" s="28" t="s">
        <v>363</v>
      </c>
      <c r="F135" t="s">
        <v>362</v>
      </c>
      <c r="G135" t="str">
        <f t="shared" si="2"/>
        <v>2、在职人员人数超编制人数；。</v>
      </c>
    </row>
    <row r="136" spans="1:7">
      <c r="A136" s="40"/>
      <c r="B136" s="34"/>
      <c r="C136" s="35"/>
      <c r="D136" s="33"/>
      <c r="E136" s="28" t="s">
        <v>494</v>
      </c>
      <c r="F136" t="s">
        <v>362</v>
      </c>
      <c r="G136" t="str">
        <f t="shared" si="2"/>
        <v>3、重点支出安排率61.44%，重点支出安排率不足；。</v>
      </c>
    </row>
    <row r="137" spans="1:7">
      <c r="A137" s="40"/>
      <c r="B137" s="34"/>
      <c r="C137" s="35"/>
      <c r="D137" s="33"/>
      <c r="E137" s="28" t="s">
        <v>495</v>
      </c>
      <c r="F137" t="s">
        <v>362</v>
      </c>
      <c r="G137" t="str">
        <f t="shared" si="2"/>
        <v>4、预算完成度不足：预算完成率65.96%；。</v>
      </c>
    </row>
    <row r="138" spans="1:7">
      <c r="A138" s="40"/>
      <c r="B138" s="34"/>
      <c r="C138" s="35"/>
      <c r="D138" s="33"/>
      <c r="E138" s="28" t="s">
        <v>496</v>
      </c>
      <c r="F138" t="s">
        <v>362</v>
      </c>
      <c r="G138" t="str">
        <f t="shared" si="2"/>
        <v>5、预算编制不合理，预算调整率401.01%，调整比例较大；。</v>
      </c>
    </row>
    <row r="139" spans="1:7">
      <c r="A139" s="40"/>
      <c r="B139" s="34"/>
      <c r="C139" s="35"/>
      <c r="D139" s="33"/>
      <c r="E139" s="28" t="s">
        <v>497</v>
      </c>
      <c r="F139" t="s">
        <v>362</v>
      </c>
      <c r="G139" t="str">
        <f t="shared" si="2"/>
        <v>6、预算执行不均衡，部分季度支付进度率均大于100%；。</v>
      </c>
    </row>
    <row r="140" spans="1:7">
      <c r="A140" s="40"/>
      <c r="B140" s="34"/>
      <c r="C140" s="35"/>
      <c r="D140" s="33"/>
      <c r="E140" s="28" t="s">
        <v>498</v>
      </c>
      <c r="F140" t="s">
        <v>362</v>
      </c>
      <c r="G140" t="str">
        <f t="shared" si="2"/>
        <v>7、结转结余控制不到位：2020年结转结余资金余额较大且历年结余资金持续增加；。</v>
      </c>
    </row>
    <row r="141" spans="1:7">
      <c r="A141" s="40"/>
      <c r="B141" s="34"/>
      <c r="C141" s="35"/>
      <c r="D141" s="33"/>
      <c r="E141" s="28" t="s">
        <v>499</v>
      </c>
      <c r="F141" t="s">
        <v>362</v>
      </c>
      <c r="G141" t="str">
        <f t="shared" si="2"/>
        <v>8、公务用车运维费未进行定点维修；。</v>
      </c>
    </row>
    <row r="142" spans="1:7">
      <c r="A142" s="40"/>
      <c r="B142" s="34"/>
      <c r="C142" s="35"/>
      <c r="D142" s="33"/>
      <c r="E142" s="28" t="s">
        <v>500</v>
      </c>
      <c r="F142" t="s">
        <v>362</v>
      </c>
      <c r="G142" t="str">
        <f t="shared" si="2"/>
        <v>9、审批手续不全；。</v>
      </c>
    </row>
    <row r="143" spans="1:7">
      <c r="A143" s="40"/>
      <c r="B143" s="34"/>
      <c r="C143" s="35"/>
      <c r="D143" s="33"/>
      <c r="E143" s="28" t="s">
        <v>501</v>
      </c>
      <c r="F143" t="s">
        <v>362</v>
      </c>
      <c r="G143" t="str">
        <f t="shared" si="2"/>
        <v>10、预决算公开信息不准确，决算可支配金额与账面实际可支配金额不一致；。</v>
      </c>
    </row>
    <row r="144" spans="1:7">
      <c r="A144" s="40"/>
      <c r="B144" s="34"/>
      <c r="C144" s="35"/>
      <c r="D144" s="33"/>
      <c r="E144" s="28" t="s">
        <v>502</v>
      </c>
      <c r="F144" t="s">
        <v>362</v>
      </c>
      <c r="G144" t="str">
        <f t="shared" si="2"/>
        <v>11、会计基础工作不规范：存在保有2个财务账套、电子凭证信息与电子凭证不一致等问题；。</v>
      </c>
    </row>
    <row r="145" spans="1:7">
      <c r="A145" s="40"/>
      <c r="B145" s="34"/>
      <c r="C145" s="35"/>
      <c r="D145" s="33"/>
      <c r="E145" s="28" t="s">
        <v>503</v>
      </c>
      <c r="F145" t="s">
        <v>362</v>
      </c>
      <c r="G145" t="str">
        <f t="shared" si="2"/>
        <v>12、财务管理不规范，存在附件资料不齐全、报账发票不规范、差旅费报销不合理等问题；。</v>
      </c>
    </row>
    <row r="146" spans="1:7">
      <c r="A146" s="40"/>
      <c r="B146" s="34"/>
      <c r="C146" s="35"/>
      <c r="D146" s="33"/>
      <c r="E146" s="28" t="s">
        <v>504</v>
      </c>
      <c r="F146" t="s">
        <v>362</v>
      </c>
      <c r="G146" t="str">
        <f t="shared" si="2"/>
        <v>13、固定资产存在账账、账实不符；。</v>
      </c>
    </row>
    <row r="147" spans="1:7">
      <c r="A147" s="40"/>
      <c r="B147" s="34"/>
      <c r="C147" s="35"/>
      <c r="D147" s="33"/>
      <c r="E147" s="28" t="s">
        <v>505</v>
      </c>
      <c r="F147" t="s">
        <v>362</v>
      </c>
      <c r="G147" t="str">
        <f t="shared" si="2"/>
        <v>14、部分部门职能履行不到位，存在重大工程项目超工期等问题；。</v>
      </c>
    </row>
    <row r="148" spans="1:7">
      <c r="A148" s="41"/>
      <c r="B148" s="37"/>
      <c r="C148" s="38"/>
      <c r="D148" s="36"/>
      <c r="E148" s="29" t="s">
        <v>506</v>
      </c>
      <c r="F148" t="s">
        <v>362</v>
      </c>
      <c r="G148" t="str">
        <f t="shared" si="2"/>
        <v>15、部门履职效益问卷调查存在不满意回复；。</v>
      </c>
    </row>
    <row r="149" spans="1:7">
      <c r="A149" s="26">
        <v>11</v>
      </c>
      <c r="B149" s="15" t="s">
        <v>69</v>
      </c>
      <c r="C149" s="18">
        <v>2204.626298</v>
      </c>
      <c r="D149" s="12">
        <v>56.51</v>
      </c>
      <c r="E149" s="27" t="s">
        <v>507</v>
      </c>
      <c r="F149" t="s">
        <v>362</v>
      </c>
      <c r="G149" t="str">
        <f t="shared" si="2"/>
        <v>1、朗县自然资源局未设置部门整体支出目标，未开展部门整体自评工作；。</v>
      </c>
    </row>
    <row r="150" spans="1:7">
      <c r="A150" s="26"/>
      <c r="B150" s="15"/>
      <c r="C150" s="18"/>
      <c r="D150" s="12"/>
      <c r="E150" s="28" t="s">
        <v>363</v>
      </c>
      <c r="F150" t="s">
        <v>362</v>
      </c>
      <c r="G150" t="str">
        <f t="shared" si="2"/>
        <v>2、在职人员人数超编制人数；。</v>
      </c>
    </row>
    <row r="151" spans="1:7">
      <c r="A151" s="26"/>
      <c r="B151" s="15"/>
      <c r="C151" s="18"/>
      <c r="D151" s="12"/>
      <c r="E151" s="28" t="s">
        <v>508</v>
      </c>
      <c r="F151" t="s">
        <v>362</v>
      </c>
      <c r="G151" t="str">
        <f t="shared" si="2"/>
        <v>3、重点支出安排不到位，重点支出安排率60.77%；。</v>
      </c>
    </row>
    <row r="152" spans="1:7">
      <c r="A152" s="26"/>
      <c r="B152" s="15"/>
      <c r="C152" s="18"/>
      <c r="D152" s="12"/>
      <c r="E152" s="28" t="s">
        <v>509</v>
      </c>
      <c r="F152" t="s">
        <v>362</v>
      </c>
      <c r="G152" t="str">
        <f t="shared" si="2"/>
        <v>4、预算完成度不足：预算完成率52.95%；。</v>
      </c>
    </row>
    <row r="153" spans="1:7">
      <c r="A153" s="26"/>
      <c r="B153" s="15"/>
      <c r="C153" s="18"/>
      <c r="D153" s="12"/>
      <c r="E153" s="28" t="s">
        <v>510</v>
      </c>
      <c r="F153" t="s">
        <v>362</v>
      </c>
      <c r="G153" t="str">
        <f t="shared" si="2"/>
        <v>5、预算编制不合理，预算调整金额1779.54元，调整金额过大；。</v>
      </c>
    </row>
    <row r="154" spans="1:7">
      <c r="A154" s="26"/>
      <c r="B154" s="15"/>
      <c r="C154" s="18"/>
      <c r="D154" s="12"/>
      <c r="E154" s="28" t="s">
        <v>511</v>
      </c>
      <c r="F154" t="s">
        <v>362</v>
      </c>
      <c r="G154" t="str">
        <f t="shared" si="2"/>
        <v>6、结转结余控制不到位：2020年结转结余资金相对于2019年结转结余资金增加；。</v>
      </c>
    </row>
    <row r="155" spans="1:7">
      <c r="A155" s="26"/>
      <c r="B155" s="15"/>
      <c r="C155" s="18"/>
      <c r="D155" s="12"/>
      <c r="E155" s="28" t="s">
        <v>512</v>
      </c>
      <c r="F155" t="s">
        <v>362</v>
      </c>
      <c r="G155" t="str">
        <f t="shared" si="2"/>
        <v>7、公务用车维修未进行定点维修；。</v>
      </c>
    </row>
    <row r="156" spans="1:7">
      <c r="A156" s="26"/>
      <c r="B156" s="15"/>
      <c r="C156" s="18"/>
      <c r="D156" s="12"/>
      <c r="E156" s="28" t="s">
        <v>513</v>
      </c>
      <c r="F156" t="s">
        <v>362</v>
      </c>
      <c r="G156" t="str">
        <f t="shared" si="2"/>
        <v>8、原始附件审批手续不齐全；。</v>
      </c>
    </row>
    <row r="157" spans="1:7">
      <c r="A157" s="26"/>
      <c r="B157" s="15"/>
      <c r="C157" s="18"/>
      <c r="D157" s="12"/>
      <c r="E157" s="28" t="s">
        <v>514</v>
      </c>
      <c r="F157" t="s">
        <v>362</v>
      </c>
      <c r="G157" t="str">
        <f t="shared" si="2"/>
        <v>9、未按照文件要求对收入进行决算填报：同级部门拨付款未纳入决算；。</v>
      </c>
    </row>
    <row r="158" spans="1:7">
      <c r="A158" s="26"/>
      <c r="B158" s="15"/>
      <c r="C158" s="18"/>
      <c r="D158" s="12"/>
      <c r="E158" s="28" t="s">
        <v>371</v>
      </c>
      <c r="F158" t="s">
        <v>362</v>
      </c>
      <c r="G158" t="str">
        <f t="shared" si="2"/>
        <v>10、未按照实际支出填报决算数据；。</v>
      </c>
    </row>
    <row r="159" spans="1:7">
      <c r="A159" s="26"/>
      <c r="B159" s="15"/>
      <c r="C159" s="18"/>
      <c r="D159" s="12"/>
      <c r="E159" s="28" t="s">
        <v>515</v>
      </c>
      <c r="F159" t="s">
        <v>362</v>
      </c>
      <c r="G159" t="str">
        <f t="shared" si="2"/>
        <v>11、决算数据申报不规范：项目支出申报在基本支出；。</v>
      </c>
    </row>
    <row r="160" spans="1:7">
      <c r="A160" s="26"/>
      <c r="B160" s="15"/>
      <c r="C160" s="18"/>
      <c r="D160" s="12"/>
      <c r="E160" s="28" t="s">
        <v>516</v>
      </c>
      <c r="F160" t="s">
        <v>362</v>
      </c>
      <c r="G160" t="str">
        <f t="shared" si="2"/>
        <v>12、会计基础工作不规范：决算报表与账面数不一致、会计科目使用不规范、同类业务核算标准不统一；。</v>
      </c>
    </row>
    <row r="161" spans="1:7">
      <c r="A161" s="26"/>
      <c r="B161" s="15"/>
      <c r="C161" s="18"/>
      <c r="D161" s="12"/>
      <c r="E161" s="28" t="s">
        <v>517</v>
      </c>
      <c r="F161" t="s">
        <v>362</v>
      </c>
      <c r="G161" t="str">
        <f t="shared" si="2"/>
        <v>13、会计档案装订不规范；。</v>
      </c>
    </row>
    <row r="162" spans="1:7">
      <c r="A162" s="26"/>
      <c r="B162" s="15"/>
      <c r="C162" s="18"/>
      <c r="D162" s="12"/>
      <c r="E162" s="28" t="s">
        <v>518</v>
      </c>
      <c r="F162" t="s">
        <v>362</v>
      </c>
      <c r="G162" t="str">
        <f t="shared" si="2"/>
        <v>14、无资金来源支付工程款；。</v>
      </c>
    </row>
    <row r="163" spans="1:7">
      <c r="A163" s="26"/>
      <c r="B163" s="15"/>
      <c r="C163" s="18"/>
      <c r="D163" s="12"/>
      <c r="E163" s="28" t="s">
        <v>519</v>
      </c>
      <c r="F163" t="s">
        <v>362</v>
      </c>
      <c r="G163" t="str">
        <f t="shared" si="2"/>
        <v>15、专项项目期初借方余额242,292.00元；。</v>
      </c>
    </row>
    <row r="164" spans="1:7">
      <c r="A164" s="26"/>
      <c r="B164" s="15"/>
      <c r="C164" s="18"/>
      <c r="D164" s="12"/>
      <c r="E164" s="28" t="s">
        <v>520</v>
      </c>
      <c r="F164" t="s">
        <v>362</v>
      </c>
      <c r="G164" t="str">
        <f t="shared" si="2"/>
        <v>16、财务管理不到位，存在不相容职位未分离，未设置会计账簿等问题；。</v>
      </c>
    </row>
    <row r="165" spans="1:7">
      <c r="A165" s="26"/>
      <c r="B165" s="15"/>
      <c r="C165" s="18"/>
      <c r="D165" s="12"/>
      <c r="E165" s="28" t="s">
        <v>521</v>
      </c>
      <c r="F165" t="s">
        <v>362</v>
      </c>
      <c r="G165" t="str">
        <f t="shared" si="2"/>
        <v>17、项目管理不规范，存在合同要素不全、合同签订时间不规范、合同附件信息不规范；。</v>
      </c>
    </row>
    <row r="166" spans="1:7">
      <c r="A166" s="26"/>
      <c r="B166" s="15"/>
      <c r="C166" s="18"/>
      <c r="D166" s="12"/>
      <c r="E166" s="28" t="s">
        <v>522</v>
      </c>
      <c r="F166" t="s">
        <v>362</v>
      </c>
      <c r="G166" t="str">
        <f t="shared" si="2"/>
        <v>18、固定资产未制定固定资产管理制度；。</v>
      </c>
    </row>
    <row r="167" spans="1:7">
      <c r="A167" s="26"/>
      <c r="B167" s="15"/>
      <c r="C167" s="18"/>
      <c r="D167" s="12"/>
      <c r="E167" s="28" t="s">
        <v>523</v>
      </c>
      <c r="F167" t="s">
        <v>362</v>
      </c>
      <c r="G167" t="str">
        <f t="shared" si="2"/>
        <v>19、固定资产存在账账不符、账实不符；。</v>
      </c>
    </row>
    <row r="168" spans="1:7">
      <c r="A168" s="26"/>
      <c r="B168" s="15"/>
      <c r="C168" s="18"/>
      <c r="D168" s="12"/>
      <c r="E168" s="28" t="s">
        <v>524</v>
      </c>
      <c r="F168" t="s">
        <v>362</v>
      </c>
      <c r="G168" t="str">
        <f t="shared" si="2"/>
        <v>20、存在固定资产长期闲置；。</v>
      </c>
    </row>
    <row r="169" spans="1:7">
      <c r="A169" s="26"/>
      <c r="B169" s="15"/>
      <c r="C169" s="18"/>
      <c r="D169" s="12"/>
      <c r="E169" s="29" t="s">
        <v>525</v>
      </c>
      <c r="F169" t="s">
        <v>362</v>
      </c>
      <c r="G169" t="str">
        <f t="shared" si="2"/>
        <v>21、部分部门职能履行不到位，存在单位制定制度执行不到位、党建工作不扎实、工作记录资料不全等问题；。</v>
      </c>
    </row>
    <row r="170" spans="1:7">
      <c r="A170" s="39">
        <v>12</v>
      </c>
      <c r="B170" s="31" t="s">
        <v>526</v>
      </c>
      <c r="C170" s="32">
        <v>1457.443498</v>
      </c>
      <c r="D170" s="30">
        <v>70.99</v>
      </c>
      <c r="E170" s="27" t="s">
        <v>527</v>
      </c>
      <c r="F170" t="s">
        <v>362</v>
      </c>
      <c r="G170" t="str">
        <f t="shared" si="2"/>
        <v>1、朗镇人民政府未设置部门整体支出目标，未开展部门整体自评工作；。</v>
      </c>
    </row>
    <row r="171" spans="1:7">
      <c r="A171" s="40"/>
      <c r="B171" s="34"/>
      <c r="C171" s="35"/>
      <c r="D171" s="33"/>
      <c r="E171" s="28" t="s">
        <v>363</v>
      </c>
      <c r="F171" t="s">
        <v>362</v>
      </c>
      <c r="G171" t="str">
        <f t="shared" si="2"/>
        <v>2、在职人员人数超编制人数；。</v>
      </c>
    </row>
    <row r="172" spans="1:7">
      <c r="A172" s="40"/>
      <c r="B172" s="34"/>
      <c r="C172" s="35"/>
      <c r="D172" s="33"/>
      <c r="E172" s="28" t="s">
        <v>528</v>
      </c>
      <c r="F172" t="s">
        <v>362</v>
      </c>
      <c r="G172" t="str">
        <f t="shared" si="2"/>
        <v>3、预算完成度不足：预算完成率98.74%；。</v>
      </c>
    </row>
    <row r="173" spans="1:7">
      <c r="A173" s="40"/>
      <c r="B173" s="34"/>
      <c r="C173" s="35"/>
      <c r="D173" s="33"/>
      <c r="E173" s="28" t="s">
        <v>529</v>
      </c>
      <c r="F173" t="s">
        <v>362</v>
      </c>
      <c r="G173" t="str">
        <f t="shared" si="2"/>
        <v>4、预算编制不合理，预算调整率15.64%，调整比例较大；。</v>
      </c>
    </row>
    <row r="174" spans="1:7">
      <c r="A174" s="40"/>
      <c r="B174" s="34"/>
      <c r="C174" s="35"/>
      <c r="D174" s="33"/>
      <c r="E174" s="28" t="s">
        <v>530</v>
      </c>
      <c r="F174" t="s">
        <v>362</v>
      </c>
      <c r="G174" t="str">
        <f t="shared" si="2"/>
        <v>5、预算执行不均衡，部分季度支付进度率均大于100%；。</v>
      </c>
    </row>
    <row r="175" spans="1:7">
      <c r="A175" s="40"/>
      <c r="B175" s="34"/>
      <c r="C175" s="35"/>
      <c r="D175" s="33"/>
      <c r="E175" s="28" t="s">
        <v>531</v>
      </c>
      <c r="F175" t="s">
        <v>362</v>
      </c>
      <c r="G175" t="str">
        <f t="shared" si="2"/>
        <v>6、结转结余控制不到位：2020年结转结余资金负数；。</v>
      </c>
    </row>
    <row r="176" spans="1:7">
      <c r="A176" s="40"/>
      <c r="B176" s="34"/>
      <c r="C176" s="35"/>
      <c r="D176" s="33"/>
      <c r="E176" s="28" t="s">
        <v>532</v>
      </c>
      <c r="F176" t="s">
        <v>362</v>
      </c>
      <c r="G176" t="str">
        <f t="shared" si="2"/>
        <v>7、零余额账户转基本户直接列支出；。</v>
      </c>
    </row>
    <row r="177" spans="1:7">
      <c r="A177" s="40"/>
      <c r="B177" s="34"/>
      <c r="C177" s="35"/>
      <c r="D177" s="33"/>
      <c r="E177" s="28" t="s">
        <v>533</v>
      </c>
      <c r="F177" t="s">
        <v>362</v>
      </c>
      <c r="G177" t="str">
        <f t="shared" si="2"/>
        <v>8、预决算编制不准确，存在基本户资金未纳入预算；。</v>
      </c>
    </row>
    <row r="178" spans="1:7">
      <c r="A178" s="40"/>
      <c r="B178" s="34"/>
      <c r="C178" s="35"/>
      <c r="D178" s="33"/>
      <c r="E178" s="28" t="s">
        <v>534</v>
      </c>
      <c r="F178" t="s">
        <v>362</v>
      </c>
      <c r="G178" t="str">
        <f t="shared" si="2"/>
        <v>9、会计基础工作不规范：存在不相容职务未分离、保有4个账户4个账套、账务处理与附件时间矛盾等问题；。</v>
      </c>
    </row>
    <row r="179" spans="1:7">
      <c r="A179" s="40"/>
      <c r="B179" s="34"/>
      <c r="C179" s="35"/>
      <c r="D179" s="33"/>
      <c r="E179" s="28" t="s">
        <v>535</v>
      </c>
      <c r="F179" t="s">
        <v>362</v>
      </c>
      <c r="G179" t="str">
        <f t="shared" si="2"/>
        <v>10、财务管理不规范，存在附件资料不齐全、报账发票不规范、公务接待不规范、跨期报销等问题；。</v>
      </c>
    </row>
    <row r="180" spans="1:7">
      <c r="A180" s="40"/>
      <c r="B180" s="34"/>
      <c r="C180" s="35"/>
      <c r="D180" s="33"/>
      <c r="E180" s="28" t="s">
        <v>536</v>
      </c>
      <c r="F180" t="s">
        <v>362</v>
      </c>
      <c r="G180" t="str">
        <f t="shared" si="2"/>
        <v>11、资产管理不规范：资产未入账、固定资产未定期盘点的问题；。</v>
      </c>
    </row>
    <row r="181" ht="27" spans="1:7">
      <c r="A181" s="40"/>
      <c r="B181" s="34"/>
      <c r="C181" s="35"/>
      <c r="D181" s="33"/>
      <c r="E181" s="28" t="s">
        <v>537</v>
      </c>
      <c r="F181" t="s">
        <v>362</v>
      </c>
      <c r="G181" t="str">
        <f t="shared" si="2"/>
        <v>12、部分部门职能履行不到位，存在镇社干部长期占用公款、公务用车未定点维修、劳务输出统计不全、党建工作不扎实、工综治工作存在不足等问题；。</v>
      </c>
    </row>
    <row r="182" spans="1:7">
      <c r="A182" s="41"/>
      <c r="B182" s="37"/>
      <c r="C182" s="38"/>
      <c r="D182" s="36"/>
      <c r="E182" s="29" t="s">
        <v>538</v>
      </c>
      <c r="F182" t="s">
        <v>362</v>
      </c>
      <c r="G182" t="str">
        <f t="shared" si="2"/>
        <v>13、部门履职效益调查收到不满意回复；。</v>
      </c>
    </row>
    <row r="183" spans="1:7">
      <c r="A183" s="39">
        <v>13</v>
      </c>
      <c r="B183" s="31" t="s">
        <v>539</v>
      </c>
      <c r="C183" s="32">
        <v>3415.984326</v>
      </c>
      <c r="D183" s="30">
        <v>60.685</v>
      </c>
      <c r="E183" s="27" t="s">
        <v>540</v>
      </c>
      <c r="F183" t="s">
        <v>362</v>
      </c>
      <c r="G183" t="str">
        <f t="shared" si="2"/>
        <v>1、拉多乡人民政府未设置部门整体支出目标，未开展部门整体自评工作；。</v>
      </c>
    </row>
    <row r="184" spans="1:7">
      <c r="A184" s="40"/>
      <c r="B184" s="34"/>
      <c r="C184" s="35"/>
      <c r="D184" s="33"/>
      <c r="E184" s="28" t="s">
        <v>363</v>
      </c>
      <c r="F184" t="s">
        <v>362</v>
      </c>
      <c r="G184" t="str">
        <f t="shared" si="2"/>
        <v>2、在职人员人数超编制人数；。</v>
      </c>
    </row>
    <row r="185" spans="1:7">
      <c r="A185" s="40"/>
      <c r="B185" s="34"/>
      <c r="C185" s="35"/>
      <c r="D185" s="33"/>
      <c r="E185" s="28" t="s">
        <v>541</v>
      </c>
      <c r="F185" t="s">
        <v>362</v>
      </c>
      <c r="G185" t="str">
        <f t="shared" si="2"/>
        <v>3、“三公经费”变动率5.09%，2020年“三公经费”预算高于2019年“三公经费”预算；。</v>
      </c>
    </row>
    <row r="186" spans="1:7">
      <c r="A186" s="40"/>
      <c r="B186" s="34"/>
      <c r="C186" s="35"/>
      <c r="D186" s="33"/>
      <c r="E186" s="28" t="s">
        <v>542</v>
      </c>
      <c r="F186" t="s">
        <v>362</v>
      </c>
      <c r="G186" t="str">
        <f t="shared" si="2"/>
        <v>4、预算完成度不足：预算完成率92.46%；。</v>
      </c>
    </row>
    <row r="187" spans="1:7">
      <c r="A187" s="40"/>
      <c r="B187" s="34"/>
      <c r="C187" s="35"/>
      <c r="D187" s="33"/>
      <c r="E187" s="28" t="s">
        <v>543</v>
      </c>
      <c r="F187" t="s">
        <v>362</v>
      </c>
      <c r="G187" t="str">
        <f t="shared" si="2"/>
        <v>5、预算编制不合理，预算调整率161.62%，调整比例过大；。</v>
      </c>
    </row>
    <row r="188" spans="1:7">
      <c r="A188" s="40"/>
      <c r="B188" s="34"/>
      <c r="C188" s="35"/>
      <c r="D188" s="33"/>
      <c r="E188" s="28" t="s">
        <v>544</v>
      </c>
      <c r="F188" t="s">
        <v>362</v>
      </c>
      <c r="G188" t="str">
        <f t="shared" si="2"/>
        <v>6、预算执行实际支付进度滞后既定支付进度；。</v>
      </c>
    </row>
    <row r="189" spans="1:7">
      <c r="A189" s="40"/>
      <c r="B189" s="34"/>
      <c r="C189" s="35"/>
      <c r="D189" s="33"/>
      <c r="E189" s="28" t="s">
        <v>545</v>
      </c>
      <c r="F189" t="s">
        <v>362</v>
      </c>
      <c r="G189" t="str">
        <f t="shared" si="2"/>
        <v>7、结转结余控制不到位：2020年结转结余资金较大；。</v>
      </c>
    </row>
    <row r="190" spans="1:7">
      <c r="A190" s="40"/>
      <c r="B190" s="34"/>
      <c r="C190" s="35"/>
      <c r="D190" s="33"/>
      <c r="E190" s="28" t="s">
        <v>546</v>
      </c>
      <c r="F190" t="s">
        <v>362</v>
      </c>
      <c r="G190" t="str">
        <f t="shared" si="2"/>
        <v>8、“三公经费”2020年支出超预算；。</v>
      </c>
    </row>
    <row r="191" spans="1:7">
      <c r="A191" s="40"/>
      <c r="B191" s="34"/>
      <c r="C191" s="35"/>
      <c r="D191" s="33"/>
      <c r="E191" s="28" t="s">
        <v>547</v>
      </c>
      <c r="F191" t="s">
        <v>362</v>
      </c>
      <c r="G191" t="str">
        <f t="shared" si="2"/>
        <v>9、政府采购存在化整为零嫌疑；。</v>
      </c>
    </row>
    <row r="192" spans="1:7">
      <c r="A192" s="40"/>
      <c r="B192" s="34"/>
      <c r="C192" s="35"/>
      <c r="D192" s="33"/>
      <c r="E192" s="28" t="s">
        <v>548</v>
      </c>
      <c r="F192" t="s">
        <v>362</v>
      </c>
      <c r="G192" t="str">
        <f t="shared" si="2"/>
        <v>10、大额资金使用未通过集体决策；。</v>
      </c>
    </row>
    <row r="193" ht="27" spans="1:7">
      <c r="A193" s="40"/>
      <c r="B193" s="34"/>
      <c r="C193" s="35"/>
      <c r="D193" s="33"/>
      <c r="E193" s="28" t="s">
        <v>549</v>
      </c>
      <c r="F193" t="s">
        <v>362</v>
      </c>
      <c r="G193" t="str">
        <f t="shared" si="2"/>
        <v>11、资金支付不合规，存在零余额账户转基本户直接列支出、原始附件信息互相不一致、基本户列支三公经费、专项经费列支三公经费等问题；。</v>
      </c>
    </row>
    <row r="194" spans="1:7">
      <c r="A194" s="40"/>
      <c r="B194" s="34"/>
      <c r="C194" s="35"/>
      <c r="D194" s="33"/>
      <c r="E194" s="28" t="s">
        <v>550</v>
      </c>
      <c r="F194" t="s">
        <v>362</v>
      </c>
      <c r="G194" t="str">
        <f t="shared" si="2"/>
        <v>12、决算公开数据中的决算可支配金额与账面实际可支配金额不一致；。</v>
      </c>
    </row>
    <row r="195" spans="1:7">
      <c r="A195" s="40"/>
      <c r="B195" s="34"/>
      <c r="C195" s="35"/>
      <c r="D195" s="33"/>
      <c r="E195" s="28" t="s">
        <v>551</v>
      </c>
      <c r="F195" t="s">
        <v>362</v>
      </c>
      <c r="G195" t="str">
        <f t="shared" ref="G195:G235" si="3">E195&amp;F195</f>
        <v>13、预决算数据不准确不完整，存在未按账面实际列支申报决算的问题；。</v>
      </c>
    </row>
    <row r="196" spans="1:7">
      <c r="A196" s="40"/>
      <c r="B196" s="34"/>
      <c r="C196" s="35"/>
      <c r="D196" s="33"/>
      <c r="E196" s="28" t="s">
        <v>552</v>
      </c>
      <c r="F196" t="s">
        <v>362</v>
      </c>
      <c r="G196" t="str">
        <f t="shared" si="3"/>
        <v>14、会计基础工作不规范，存在保有4个账户、2个财务账套的情况；。</v>
      </c>
    </row>
    <row r="197" spans="1:7">
      <c r="A197" s="40"/>
      <c r="B197" s="34"/>
      <c r="C197" s="35"/>
      <c r="D197" s="33"/>
      <c r="E197" s="28" t="s">
        <v>553</v>
      </c>
      <c r="F197" t="s">
        <v>362</v>
      </c>
      <c r="G197" t="str">
        <f t="shared" si="3"/>
        <v>15、财务管理不规范，存在原始附件不齐全、报账发票不规范、跨期报销等问题；。</v>
      </c>
    </row>
    <row r="198" spans="1:7">
      <c r="A198" s="40"/>
      <c r="B198" s="34"/>
      <c r="C198" s="35"/>
      <c r="D198" s="33"/>
      <c r="E198" s="28" t="s">
        <v>554</v>
      </c>
      <c r="F198" t="s">
        <v>362</v>
      </c>
      <c r="G198" t="str">
        <f t="shared" si="3"/>
        <v>16、固定资产管理不规范，存在资产折旧计提不准确、资产账账账实不符；。</v>
      </c>
    </row>
    <row r="199" ht="27" spans="1:7">
      <c r="A199" s="41"/>
      <c r="B199" s="37"/>
      <c r="C199" s="38"/>
      <c r="D199" s="36"/>
      <c r="E199" s="28" t="s">
        <v>555</v>
      </c>
      <c r="F199" t="s">
        <v>362</v>
      </c>
      <c r="G199" t="str">
        <f t="shared" si="3"/>
        <v>17、部门履职不到位，存在采购中标价超批复价格、上级文件未传阅、党建工作不到位、综治维稳资料不规范、纪委检查台账不规范、环保检查工作流于形式、农牧林工作执行不到位等问题；。</v>
      </c>
    </row>
    <row r="200" spans="1:7">
      <c r="A200" s="39">
        <v>14</v>
      </c>
      <c r="B200" s="31" t="s">
        <v>556</v>
      </c>
      <c r="C200" s="32">
        <v>641.776851</v>
      </c>
      <c r="D200" s="30">
        <v>79.9</v>
      </c>
      <c r="E200" s="27" t="s">
        <v>557</v>
      </c>
      <c r="F200" t="s">
        <v>362</v>
      </c>
      <c r="G200" t="str">
        <f t="shared" si="3"/>
        <v>1、朗县政法委未设置部门整体支出目，未开展部门整体自评工作；。</v>
      </c>
    </row>
    <row r="201" spans="1:7">
      <c r="A201" s="40"/>
      <c r="B201" s="34"/>
      <c r="C201" s="35"/>
      <c r="D201" s="33"/>
      <c r="E201" s="28" t="s">
        <v>558</v>
      </c>
      <c r="F201" t="s">
        <v>362</v>
      </c>
      <c r="G201" t="str">
        <f t="shared" si="3"/>
        <v>2、朗县政法委未设置银行存款日记账；。</v>
      </c>
    </row>
    <row r="202" spans="1:7">
      <c r="A202" s="40"/>
      <c r="B202" s="34"/>
      <c r="C202" s="35"/>
      <c r="D202" s="33"/>
      <c r="E202" s="28" t="s">
        <v>559</v>
      </c>
      <c r="F202" t="s">
        <v>362</v>
      </c>
      <c r="G202" t="str">
        <f t="shared" si="3"/>
        <v>3、朗县政法委2021年财务资料未装订；。</v>
      </c>
    </row>
    <row r="203" spans="1:7">
      <c r="A203" s="41"/>
      <c r="B203" s="37"/>
      <c r="C203" s="38"/>
      <c r="D203" s="36"/>
      <c r="E203" s="28" t="s">
        <v>560</v>
      </c>
      <c r="F203" t="s">
        <v>362</v>
      </c>
      <c r="G203" t="str">
        <f t="shared" si="3"/>
        <v>4、朗县政法委未按照资产清查结果对资产进行下账；。</v>
      </c>
    </row>
    <row r="204" spans="1:7">
      <c r="A204" s="26">
        <v>15</v>
      </c>
      <c r="B204" s="15" t="s">
        <v>48</v>
      </c>
      <c r="C204" s="18">
        <v>17522.95</v>
      </c>
      <c r="D204" s="12">
        <v>52.28</v>
      </c>
      <c r="E204" s="27" t="s">
        <v>561</v>
      </c>
      <c r="F204" t="s">
        <v>362</v>
      </c>
      <c r="G204" t="str">
        <f t="shared" si="3"/>
        <v>1、朗县住建局未设置部门整体支出目，未开展部门整体自评工作；。</v>
      </c>
    </row>
    <row r="205" spans="1:7">
      <c r="A205" s="26"/>
      <c r="B205" s="15"/>
      <c r="C205" s="18"/>
      <c r="D205" s="12"/>
      <c r="E205" s="28" t="s">
        <v>363</v>
      </c>
      <c r="F205" t="s">
        <v>362</v>
      </c>
      <c r="G205" t="str">
        <f t="shared" si="3"/>
        <v>2、在职人员人数超编制人数；。</v>
      </c>
    </row>
    <row r="206" spans="1:7">
      <c r="A206" s="26"/>
      <c r="B206" s="15"/>
      <c r="C206" s="18"/>
      <c r="D206" s="12"/>
      <c r="E206" s="28" t="s">
        <v>562</v>
      </c>
      <c r="F206" t="s">
        <v>362</v>
      </c>
      <c r="G206" t="str">
        <f t="shared" si="3"/>
        <v>3、重点支出安排不到位：重点支出安排率55.86%；。</v>
      </c>
    </row>
    <row r="207" spans="1:7">
      <c r="A207" s="26"/>
      <c r="B207" s="15"/>
      <c r="C207" s="18"/>
      <c r="D207" s="12"/>
      <c r="E207" s="28" t="s">
        <v>563</v>
      </c>
      <c r="F207" t="s">
        <v>362</v>
      </c>
      <c r="G207" t="str">
        <f t="shared" si="3"/>
        <v>4、预算完成度不足：预算完成度49.40%；。</v>
      </c>
    </row>
    <row r="208" spans="1:7">
      <c r="A208" s="26"/>
      <c r="B208" s="15"/>
      <c r="C208" s="18"/>
      <c r="D208" s="12"/>
      <c r="E208" s="28" t="s">
        <v>564</v>
      </c>
      <c r="F208" t="s">
        <v>362</v>
      </c>
      <c r="G208" t="str">
        <f t="shared" si="3"/>
        <v>5、预算编制不合理，预算调整金额16,978.78万元，调整金额过大；。</v>
      </c>
    </row>
    <row r="209" spans="1:7">
      <c r="A209" s="26"/>
      <c r="B209" s="15"/>
      <c r="C209" s="18"/>
      <c r="D209" s="12"/>
      <c r="E209" s="28" t="s">
        <v>511</v>
      </c>
      <c r="F209" t="s">
        <v>362</v>
      </c>
      <c r="G209" t="str">
        <f t="shared" si="3"/>
        <v>6、结转结余控制不到位：2020年结转结余资金相对于2019年结转结余资金增加；。</v>
      </c>
    </row>
    <row r="210" spans="1:7">
      <c r="A210" s="26"/>
      <c r="B210" s="15"/>
      <c r="C210" s="18"/>
      <c r="D210" s="12"/>
      <c r="E210" s="28" t="s">
        <v>565</v>
      </c>
      <c r="F210" t="s">
        <v>362</v>
      </c>
      <c r="G210" t="str">
        <f t="shared" si="3"/>
        <v>7、公用经费管控不到位：公用经费控制率110.36%，公用经费超预算；。</v>
      </c>
    </row>
    <row r="211" spans="1:7">
      <c r="A211" s="26"/>
      <c r="B211" s="15"/>
      <c r="C211" s="18"/>
      <c r="D211" s="12"/>
      <c r="E211" s="28" t="s">
        <v>513</v>
      </c>
      <c r="F211" t="s">
        <v>362</v>
      </c>
      <c r="G211" t="str">
        <f t="shared" si="3"/>
        <v>8、原始附件审批手续不齐全；。</v>
      </c>
    </row>
    <row r="212" spans="1:7">
      <c r="A212" s="26"/>
      <c r="B212" s="15"/>
      <c r="C212" s="18"/>
      <c r="D212" s="12"/>
      <c r="E212" s="28" t="s">
        <v>566</v>
      </c>
      <c r="F212" t="s">
        <v>362</v>
      </c>
      <c r="G212" t="str">
        <f t="shared" si="3"/>
        <v>9、未按照文件要求对收入进行决算填报；。</v>
      </c>
    </row>
    <row r="213" spans="1:7">
      <c r="A213" s="26"/>
      <c r="B213" s="15"/>
      <c r="C213" s="18"/>
      <c r="D213" s="12"/>
      <c r="E213" s="28" t="s">
        <v>371</v>
      </c>
      <c r="F213" t="s">
        <v>362</v>
      </c>
      <c r="G213" t="str">
        <f t="shared" si="3"/>
        <v>10、未按照实际支出填报决算数据；。</v>
      </c>
    </row>
    <row r="214" spans="1:7">
      <c r="A214" s="26"/>
      <c r="B214" s="15"/>
      <c r="C214" s="18"/>
      <c r="D214" s="12"/>
      <c r="E214" s="28" t="s">
        <v>515</v>
      </c>
      <c r="F214" t="s">
        <v>362</v>
      </c>
      <c r="G214" t="str">
        <f t="shared" si="3"/>
        <v>11、决算数据申报不规范：项目支出申报在基本支出；。</v>
      </c>
    </row>
    <row r="215" spans="1:7">
      <c r="A215" s="26"/>
      <c r="B215" s="15"/>
      <c r="C215" s="18"/>
      <c r="D215" s="12"/>
      <c r="E215" s="28" t="s">
        <v>567</v>
      </c>
      <c r="F215" t="s">
        <v>362</v>
      </c>
      <c r="G215" t="str">
        <f t="shared" si="3"/>
        <v>12、财务管理不到位，存在不相容职位未分离，未设置会计账簿等问题；。</v>
      </c>
    </row>
    <row r="216" ht="27" spans="1:7">
      <c r="A216" s="26"/>
      <c r="B216" s="15"/>
      <c r="C216" s="18"/>
      <c r="D216" s="12"/>
      <c r="E216" s="28" t="s">
        <v>568</v>
      </c>
      <c r="F216" t="s">
        <v>362</v>
      </c>
      <c r="G216" t="str">
        <f t="shared" si="3"/>
        <v>13、项目管理不规范，存在合同无签订时间、付款申请不全、付款条件不合理、工程进度滞后、工程验收不及时、工程资料不规范、超额上缴资金等问题；。</v>
      </c>
    </row>
    <row r="217" ht="27" spans="1:7">
      <c r="A217" s="26"/>
      <c r="B217" s="15"/>
      <c r="C217" s="18"/>
      <c r="D217" s="12"/>
      <c r="E217" s="28" t="s">
        <v>569</v>
      </c>
      <c r="F217" t="s">
        <v>362</v>
      </c>
      <c r="G217" t="str">
        <f t="shared" si="3"/>
        <v>14、资产管理不规范，存在资产录入不规范导致资产虚增、车辆管理不合规、资产配置不合理、长期闲置资产未处理、未按照要求进行盘点等问题；。</v>
      </c>
    </row>
    <row r="218" spans="1:7">
      <c r="A218" s="26"/>
      <c r="B218" s="15"/>
      <c r="C218" s="18"/>
      <c r="D218" s="12"/>
      <c r="E218" s="29" t="s">
        <v>570</v>
      </c>
      <c r="F218" t="s">
        <v>362</v>
      </c>
      <c r="G218" t="str">
        <f t="shared" si="3"/>
        <v>15、部分部门职能履行不到位，存在上级发文执行不到位、单位制度执行不到位、资料管理不当等问题；。</v>
      </c>
    </row>
    <row r="219" spans="1:7">
      <c r="A219" s="30">
        <v>16</v>
      </c>
      <c r="B219" s="31" t="s">
        <v>571</v>
      </c>
      <c r="C219" s="32">
        <v>370.499496</v>
      </c>
      <c r="D219" s="43">
        <v>70</v>
      </c>
      <c r="E219" s="27" t="s">
        <v>572</v>
      </c>
      <c r="F219" t="s">
        <v>362</v>
      </c>
      <c r="G219" t="str">
        <f t="shared" si="3"/>
        <v>1、朗县人大未设置部门整体支出目，未开展部门整体自评工作；。</v>
      </c>
    </row>
    <row r="220" spans="1:5">
      <c r="A220" s="33"/>
      <c r="B220" s="34"/>
      <c r="C220" s="35"/>
      <c r="D220" s="44"/>
      <c r="E220" s="28" t="s">
        <v>363</v>
      </c>
    </row>
    <row r="221" spans="1:5">
      <c r="A221" s="33"/>
      <c r="B221" s="34"/>
      <c r="C221" s="35"/>
      <c r="D221" s="44"/>
      <c r="E221" s="45" t="s">
        <v>573</v>
      </c>
    </row>
    <row r="222" spans="1:5">
      <c r="A222" s="33"/>
      <c r="B222" s="34"/>
      <c r="C222" s="35"/>
      <c r="D222" s="44"/>
      <c r="E222" s="45" t="s">
        <v>574</v>
      </c>
    </row>
    <row r="223" spans="1:5">
      <c r="A223" s="33"/>
      <c r="B223" s="34"/>
      <c r="C223" s="35"/>
      <c r="D223" s="44"/>
      <c r="E223" s="45" t="s">
        <v>575</v>
      </c>
    </row>
    <row r="224" spans="1:5">
      <c r="A224" s="33"/>
      <c r="B224" s="34"/>
      <c r="C224" s="35"/>
      <c r="D224" s="44"/>
      <c r="E224" s="45" t="s">
        <v>576</v>
      </c>
    </row>
    <row r="225" spans="1:5">
      <c r="A225" s="33"/>
      <c r="B225" s="34"/>
      <c r="C225" s="35"/>
      <c r="D225" s="44"/>
      <c r="E225" s="45" t="s">
        <v>577</v>
      </c>
    </row>
    <row r="226" spans="1:5">
      <c r="A226" s="33"/>
      <c r="B226" s="34"/>
      <c r="C226" s="35"/>
      <c r="D226" s="44"/>
      <c r="E226" s="45" t="s">
        <v>578</v>
      </c>
    </row>
    <row r="227" spans="1:5">
      <c r="A227" s="33"/>
      <c r="B227" s="34"/>
      <c r="C227" s="35"/>
      <c r="D227" s="44"/>
      <c r="E227" s="45" t="s">
        <v>579</v>
      </c>
    </row>
    <row r="228" spans="1:5">
      <c r="A228" s="33"/>
      <c r="B228" s="34"/>
      <c r="C228" s="35"/>
      <c r="D228" s="44"/>
      <c r="E228" s="45" t="s">
        <v>580</v>
      </c>
    </row>
    <row r="229" spans="1:5">
      <c r="A229" s="36"/>
      <c r="B229" s="37"/>
      <c r="C229" s="38"/>
      <c r="D229" s="46"/>
      <c r="E229" s="47" t="s">
        <v>581</v>
      </c>
    </row>
    <row r="230" spans="1:7">
      <c r="A230" s="39">
        <v>17</v>
      </c>
      <c r="B230" s="31" t="s">
        <v>582</v>
      </c>
      <c r="C230" s="32">
        <v>331.232663</v>
      </c>
      <c r="D230" s="30">
        <v>75.6</v>
      </c>
      <c r="E230" s="27" t="s">
        <v>583</v>
      </c>
      <c r="F230" t="s">
        <v>362</v>
      </c>
      <c r="G230" t="str">
        <f t="shared" si="3"/>
        <v>1、朗县政协未设置部门整体支出目，未开展部门整体自评工作；。</v>
      </c>
    </row>
    <row r="231" spans="1:7">
      <c r="A231" s="40"/>
      <c r="B231" s="34"/>
      <c r="C231" s="35"/>
      <c r="D231" s="33"/>
      <c r="E231" s="28" t="s">
        <v>584</v>
      </c>
      <c r="F231" t="s">
        <v>362</v>
      </c>
      <c r="G231" t="str">
        <f t="shared" si="3"/>
        <v>2、朗县政协预算调整与《预算法》要求不符；。</v>
      </c>
    </row>
    <row r="232" spans="1:7">
      <c r="A232" s="40"/>
      <c r="B232" s="34"/>
      <c r="C232" s="35"/>
      <c r="D232" s="33"/>
      <c r="E232" s="28" t="s">
        <v>585</v>
      </c>
      <c r="F232" t="s">
        <v>362</v>
      </c>
      <c r="G232" t="str">
        <f t="shared" si="3"/>
        <v>3、朗县政协财务人员不相容职务未分离；。</v>
      </c>
    </row>
    <row r="233" spans="1:7">
      <c r="A233" s="40"/>
      <c r="B233" s="34"/>
      <c r="C233" s="35"/>
      <c r="D233" s="33"/>
      <c r="E233" s="28" t="s">
        <v>586</v>
      </c>
      <c r="F233" t="s">
        <v>362</v>
      </c>
      <c r="G233" t="str">
        <f t="shared" si="3"/>
        <v>4、朗县政协未设置银行存款日记账；。</v>
      </c>
    </row>
    <row r="234" spans="1:7">
      <c r="A234" s="40"/>
      <c r="B234" s="34"/>
      <c r="C234" s="35"/>
      <c r="D234" s="33"/>
      <c r="E234" s="28" t="s">
        <v>587</v>
      </c>
      <c r="F234" t="s">
        <v>362</v>
      </c>
      <c r="G234" t="str">
        <f t="shared" si="3"/>
        <v>5、朗县政协原始附件资料不全；。</v>
      </c>
    </row>
    <row r="235" spans="1:7">
      <c r="A235" s="41"/>
      <c r="B235" s="37"/>
      <c r="C235" s="38"/>
      <c r="D235" s="36"/>
      <c r="E235" s="29" t="s">
        <v>588</v>
      </c>
      <c r="F235" t="s">
        <v>362</v>
      </c>
      <c r="G235" t="str">
        <f t="shared" si="3"/>
        <v>6、朗县政协资产入账不完整；。</v>
      </c>
    </row>
    <row r="237" spans="3:3">
      <c r="C237" s="48">
        <f>3945500*40%</f>
        <v>1578200</v>
      </c>
    </row>
  </sheetData>
  <autoFilter ref="A3:E235">
    <extLst/>
  </autoFilter>
  <mergeCells count="70">
    <mergeCell ref="A1:E1"/>
    <mergeCell ref="A2:E2"/>
    <mergeCell ref="A4:A19"/>
    <mergeCell ref="A20:A32"/>
    <mergeCell ref="A33:A50"/>
    <mergeCell ref="A51:A68"/>
    <mergeCell ref="A69:A82"/>
    <mergeCell ref="A83:A95"/>
    <mergeCell ref="A96:A102"/>
    <mergeCell ref="A103:A121"/>
    <mergeCell ref="A122:A133"/>
    <mergeCell ref="A134:A148"/>
    <mergeCell ref="A149:A169"/>
    <mergeCell ref="A170:A182"/>
    <mergeCell ref="A183:A199"/>
    <mergeCell ref="A200:A203"/>
    <mergeCell ref="A204:A218"/>
    <mergeCell ref="A219:A229"/>
    <mergeCell ref="A230:A235"/>
    <mergeCell ref="B4:B19"/>
    <mergeCell ref="B20:B32"/>
    <mergeCell ref="B33:B50"/>
    <mergeCell ref="B51:B68"/>
    <mergeCell ref="B69:B82"/>
    <mergeCell ref="B83:B95"/>
    <mergeCell ref="B96:B102"/>
    <mergeCell ref="B103:B121"/>
    <mergeCell ref="B122:B133"/>
    <mergeCell ref="B134:B148"/>
    <mergeCell ref="B149:B169"/>
    <mergeCell ref="B170:B182"/>
    <mergeCell ref="B183:B199"/>
    <mergeCell ref="B200:B203"/>
    <mergeCell ref="B204:B218"/>
    <mergeCell ref="B219:B229"/>
    <mergeCell ref="B230:B235"/>
    <mergeCell ref="C4:C19"/>
    <mergeCell ref="C20:C32"/>
    <mergeCell ref="C33:C50"/>
    <mergeCell ref="C51:C68"/>
    <mergeCell ref="C69:C82"/>
    <mergeCell ref="C83:C95"/>
    <mergeCell ref="C96:C102"/>
    <mergeCell ref="C103:C121"/>
    <mergeCell ref="C122:C133"/>
    <mergeCell ref="C134:C148"/>
    <mergeCell ref="C149:C169"/>
    <mergeCell ref="C170:C182"/>
    <mergeCell ref="C183:C199"/>
    <mergeCell ref="C200:C203"/>
    <mergeCell ref="C204:C218"/>
    <mergeCell ref="C219:C229"/>
    <mergeCell ref="C230:C235"/>
    <mergeCell ref="D4:D19"/>
    <mergeCell ref="D20:D32"/>
    <mergeCell ref="D33:D50"/>
    <mergeCell ref="D51:D68"/>
    <mergeCell ref="D69:D82"/>
    <mergeCell ref="D83:D95"/>
    <mergeCell ref="D96:D102"/>
    <mergeCell ref="D103:D121"/>
    <mergeCell ref="D122:D133"/>
    <mergeCell ref="D134:D148"/>
    <mergeCell ref="D149:D169"/>
    <mergeCell ref="D170:D182"/>
    <mergeCell ref="D183:D199"/>
    <mergeCell ref="D200:D203"/>
    <mergeCell ref="D204:D218"/>
    <mergeCell ref="D219:D229"/>
    <mergeCell ref="D230:D235"/>
  </mergeCells>
  <printOptions horizontalCentered="1"/>
  <pageMargins left="0.708333333333333" right="0.708333333333333" top="0.747916666666667" bottom="0.747916666666667" header="0.314583333333333" footer="0.314583333333333"/>
  <pageSetup paperSize="9" scale="87" fitToHeight="0" orientation="landscape" blackAndWhite="1" horizontalDpi="600"/>
  <headerFooter/>
  <rowBreaks count="2" manualBreakCount="2">
    <brk id="95" max="4" man="1"/>
    <brk id="229" max="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5" sqref="A15"/>
    </sheetView>
  </sheetViews>
  <sheetFormatPr defaultColWidth="9" defaultRowHeight="13.5" outlineLevelCol="3"/>
  <cols>
    <col min="1" max="1" width="5.66666666666667" customWidth="1"/>
    <col min="2" max="2" width="31.3333333333333" style="10" customWidth="1"/>
    <col min="3" max="3" width="13.9166666666667" customWidth="1"/>
    <col min="4" max="4" width="11.4166666666667" style="11" customWidth="1"/>
  </cols>
  <sheetData>
    <row r="1" ht="27" spans="1:4">
      <c r="A1" s="12" t="s">
        <v>2</v>
      </c>
      <c r="B1" s="13" t="s">
        <v>359</v>
      </c>
      <c r="C1" s="14" t="s">
        <v>360</v>
      </c>
      <c r="D1" s="12" t="s">
        <v>10</v>
      </c>
    </row>
    <row r="2" spans="1:4">
      <c r="A2" s="12">
        <v>1</v>
      </c>
      <c r="B2" s="15" t="s">
        <v>222</v>
      </c>
      <c r="C2" s="16">
        <v>1519.934019</v>
      </c>
      <c r="D2" s="14">
        <v>63.95</v>
      </c>
    </row>
    <row r="3" ht="14" customHeight="1" spans="1:4">
      <c r="A3" s="12">
        <v>2</v>
      </c>
      <c r="B3" s="17" t="s">
        <v>185</v>
      </c>
      <c r="C3" s="18">
        <v>1531.698618</v>
      </c>
      <c r="D3" s="12">
        <v>65.15</v>
      </c>
    </row>
    <row r="4" ht="14" customHeight="1" spans="1:4">
      <c r="A4" s="12">
        <v>3</v>
      </c>
      <c r="B4" s="17" t="s">
        <v>390</v>
      </c>
      <c r="C4" s="18">
        <v>1598.777709</v>
      </c>
      <c r="D4" s="12">
        <v>61.63</v>
      </c>
    </row>
    <row r="5" ht="14" customHeight="1" spans="1:4">
      <c r="A5" s="12">
        <v>4</v>
      </c>
      <c r="B5" s="17" t="s">
        <v>408</v>
      </c>
      <c r="C5" s="18">
        <v>4194.019371</v>
      </c>
      <c r="D5" s="12">
        <v>54.17</v>
      </c>
    </row>
    <row r="6" ht="14" customHeight="1" spans="1:4">
      <c r="A6" s="12">
        <v>5</v>
      </c>
      <c r="B6" s="17" t="s">
        <v>425</v>
      </c>
      <c r="C6" s="18">
        <v>635.483846</v>
      </c>
      <c r="D6" s="12">
        <v>60.2</v>
      </c>
    </row>
    <row r="7" ht="14" customHeight="1" spans="1:4">
      <c r="A7" s="12">
        <v>6</v>
      </c>
      <c r="B7" s="17" t="s">
        <v>440</v>
      </c>
      <c r="C7" s="18">
        <v>802.500748</v>
      </c>
      <c r="D7" s="12">
        <v>70</v>
      </c>
    </row>
    <row r="8" ht="14" customHeight="1" spans="1:4">
      <c r="A8" s="12">
        <v>7</v>
      </c>
      <c r="B8" s="17" t="s">
        <v>41</v>
      </c>
      <c r="C8" s="18">
        <v>1626.508348</v>
      </c>
      <c r="D8" s="12">
        <v>50.37</v>
      </c>
    </row>
    <row r="9" ht="14" customHeight="1" spans="1:4">
      <c r="A9" s="12">
        <v>8</v>
      </c>
      <c r="B9" s="17" t="s">
        <v>461</v>
      </c>
      <c r="C9" s="18">
        <v>1230.365366</v>
      </c>
      <c r="D9" s="12">
        <v>59.07</v>
      </c>
    </row>
    <row r="10" ht="14" customHeight="1" spans="1:4">
      <c r="A10" s="12">
        <v>9</v>
      </c>
      <c r="B10" s="17" t="s">
        <v>481</v>
      </c>
      <c r="C10" s="18">
        <v>505.353889</v>
      </c>
      <c r="D10" s="12">
        <v>69.77</v>
      </c>
    </row>
    <row r="11" ht="14" customHeight="1" spans="1:4">
      <c r="A11" s="12">
        <v>10</v>
      </c>
      <c r="B11" s="17" t="s">
        <v>61</v>
      </c>
      <c r="C11" s="18">
        <v>2778.385367</v>
      </c>
      <c r="D11" s="12">
        <v>52.97</v>
      </c>
    </row>
    <row r="12" ht="14" customHeight="1" spans="1:4">
      <c r="A12" s="12">
        <v>11</v>
      </c>
      <c r="B12" s="17" t="s">
        <v>69</v>
      </c>
      <c r="C12" s="18">
        <v>2204.626298</v>
      </c>
      <c r="D12" s="12">
        <v>56.51</v>
      </c>
    </row>
    <row r="13" ht="14" customHeight="1" spans="1:4">
      <c r="A13" s="12">
        <v>12</v>
      </c>
      <c r="B13" s="17" t="s">
        <v>526</v>
      </c>
      <c r="C13" s="18">
        <v>1457.443498</v>
      </c>
      <c r="D13" s="12">
        <v>70.99</v>
      </c>
    </row>
    <row r="14" ht="14" customHeight="1" spans="1:4">
      <c r="A14" s="12">
        <v>13</v>
      </c>
      <c r="B14" s="17" t="s">
        <v>539</v>
      </c>
      <c r="C14" s="18">
        <v>3415.984326</v>
      </c>
      <c r="D14" s="12">
        <v>60.685</v>
      </c>
    </row>
    <row r="15" ht="14" customHeight="1" spans="1:4">
      <c r="A15" s="12">
        <v>14</v>
      </c>
      <c r="B15" s="17" t="s">
        <v>556</v>
      </c>
      <c r="C15" s="18">
        <v>641.776851</v>
      </c>
      <c r="D15" s="12">
        <v>79.9</v>
      </c>
    </row>
    <row r="16" ht="14" customHeight="1" spans="1:4">
      <c r="A16" s="12">
        <v>15</v>
      </c>
      <c r="B16" s="17" t="s">
        <v>48</v>
      </c>
      <c r="C16" s="18">
        <v>17522.95</v>
      </c>
      <c r="D16" s="12">
        <v>52.28</v>
      </c>
    </row>
    <row r="17" ht="14" customHeight="1" spans="1:4">
      <c r="A17" s="12">
        <v>16</v>
      </c>
      <c r="B17" s="17" t="s">
        <v>571</v>
      </c>
      <c r="C17" s="18">
        <v>370.499496</v>
      </c>
      <c r="D17" s="19">
        <v>70</v>
      </c>
    </row>
    <row r="18" ht="14" customHeight="1" spans="1:4">
      <c r="A18" s="12">
        <v>17</v>
      </c>
      <c r="B18" s="17" t="s">
        <v>582</v>
      </c>
      <c r="C18" s="18">
        <v>331.232663</v>
      </c>
      <c r="D18" s="12">
        <v>75.6</v>
      </c>
    </row>
    <row r="19" spans="4:4">
      <c r="D19" s="11">
        <f>SUM(D2:D18)</f>
        <v>1073.245</v>
      </c>
    </row>
    <row r="20" spans="4:4">
      <c r="D20" s="11">
        <f>D19/A18</f>
        <v>63.1320588235294</v>
      </c>
    </row>
  </sheetData>
  <autoFilter ref="A1:D20">
    <sortState ref="A1:D20">
      <sortCondition ref="A1:A18"/>
    </sortState>
    <extLst/>
  </autoFilter>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8"/>
  <sheetViews>
    <sheetView workbookViewId="0">
      <selection activeCell="A15" sqref="A15"/>
    </sheetView>
  </sheetViews>
  <sheetFormatPr defaultColWidth="9" defaultRowHeight="13.5" outlineLevelCol="3"/>
  <cols>
    <col min="1" max="1" width="57.9166666666667" style="1" customWidth="1"/>
    <col min="2" max="2" width="12.6666666666667" customWidth="1"/>
    <col min="4" max="4" width="40.25" customWidth="1"/>
  </cols>
  <sheetData>
    <row r="1" ht="22.25" customHeight="1" spans="1:4">
      <c r="A1" s="2" t="s">
        <v>589</v>
      </c>
      <c r="B1" s="3" t="s">
        <v>590</v>
      </c>
      <c r="C1" s="4" t="s">
        <v>591</v>
      </c>
      <c r="D1" s="5" t="s">
        <v>592</v>
      </c>
    </row>
    <row r="2" ht="22.25" customHeight="1" spans="1:4">
      <c r="A2" s="6" t="s">
        <v>222</v>
      </c>
      <c r="B2" s="7">
        <v>1519.934019</v>
      </c>
      <c r="C2" s="8" t="s">
        <v>593</v>
      </c>
      <c r="D2" s="9" t="s">
        <v>594</v>
      </c>
    </row>
    <row r="3" ht="22.25" customHeight="1" spans="1:4">
      <c r="A3" s="6" t="s">
        <v>185</v>
      </c>
      <c r="B3" s="7">
        <v>1531.698618</v>
      </c>
      <c r="C3" s="8" t="s">
        <v>595</v>
      </c>
      <c r="D3" s="9" t="s">
        <v>596</v>
      </c>
    </row>
    <row r="4" ht="22.25" customHeight="1" spans="1:4">
      <c r="A4" s="6" t="s">
        <v>390</v>
      </c>
      <c r="B4" s="7">
        <v>1598.777709</v>
      </c>
      <c r="C4" s="8" t="s">
        <v>597</v>
      </c>
      <c r="D4" s="9" t="s">
        <v>598</v>
      </c>
    </row>
    <row r="5" ht="22.25" customHeight="1" spans="1:4">
      <c r="A5" s="6" t="s">
        <v>408</v>
      </c>
      <c r="B5" s="7">
        <v>4194.019371</v>
      </c>
      <c r="C5" s="8" t="s">
        <v>599</v>
      </c>
      <c r="D5" s="9" t="s">
        <v>600</v>
      </c>
    </row>
    <row r="6" ht="22.25" customHeight="1" spans="1:4">
      <c r="A6" s="6" t="s">
        <v>425</v>
      </c>
      <c r="B6" s="7">
        <v>635.483846</v>
      </c>
      <c r="C6" s="8" t="s">
        <v>601</v>
      </c>
      <c r="D6" s="9" t="s">
        <v>600</v>
      </c>
    </row>
    <row r="7" ht="22.25" customHeight="1" spans="1:4">
      <c r="A7" s="6" t="s">
        <v>440</v>
      </c>
      <c r="B7" s="7">
        <v>802.500748</v>
      </c>
      <c r="C7" s="8" t="s">
        <v>601</v>
      </c>
      <c r="D7" s="9" t="s">
        <v>602</v>
      </c>
    </row>
    <row r="8" ht="22.25" customHeight="1" spans="1:4">
      <c r="A8" s="6" t="s">
        <v>41</v>
      </c>
      <c r="B8" s="7">
        <v>1626.508348</v>
      </c>
      <c r="C8" s="8" t="s">
        <v>603</v>
      </c>
      <c r="D8" s="9" t="s">
        <v>604</v>
      </c>
    </row>
    <row r="9" ht="22.25" customHeight="1" spans="1:4">
      <c r="A9" s="6" t="s">
        <v>461</v>
      </c>
      <c r="B9" s="7">
        <v>1230.365366</v>
      </c>
      <c r="C9" s="8" t="s">
        <v>593</v>
      </c>
      <c r="D9" s="9" t="s">
        <v>605</v>
      </c>
    </row>
    <row r="10" ht="22.25" customHeight="1" spans="1:4">
      <c r="A10" s="6" t="s">
        <v>481</v>
      </c>
      <c r="B10" s="7">
        <v>505.353889</v>
      </c>
      <c r="C10" s="8" t="s">
        <v>593</v>
      </c>
      <c r="D10" s="9" t="s">
        <v>600</v>
      </c>
    </row>
    <row r="11" ht="22.25" customHeight="1" spans="1:4">
      <c r="A11" s="6" t="s">
        <v>61</v>
      </c>
      <c r="B11" s="7">
        <v>2778.385367</v>
      </c>
      <c r="C11" s="8" t="s">
        <v>597</v>
      </c>
      <c r="D11" s="9" t="s">
        <v>606</v>
      </c>
    </row>
    <row r="12" ht="22.25" customHeight="1" spans="1:4">
      <c r="A12" s="6" t="s">
        <v>69</v>
      </c>
      <c r="B12" s="7">
        <v>2204.626298</v>
      </c>
      <c r="C12" s="8" t="s">
        <v>593</v>
      </c>
      <c r="D12" s="9" t="s">
        <v>600</v>
      </c>
    </row>
    <row r="13" ht="22.25" customHeight="1" spans="1:4">
      <c r="A13" s="6" t="s">
        <v>526</v>
      </c>
      <c r="B13" s="7">
        <v>1457.443498</v>
      </c>
      <c r="C13" s="8" t="s">
        <v>597</v>
      </c>
      <c r="D13" s="9" t="s">
        <v>598</v>
      </c>
    </row>
    <row r="14" ht="22.25" customHeight="1" spans="1:4">
      <c r="A14" s="6" t="s">
        <v>539</v>
      </c>
      <c r="B14" s="7">
        <v>3415.984326</v>
      </c>
      <c r="C14" s="8" t="s">
        <v>597</v>
      </c>
      <c r="D14" s="9" t="s">
        <v>598</v>
      </c>
    </row>
    <row r="15" ht="22.25" customHeight="1" spans="1:4">
      <c r="A15" s="6" t="s">
        <v>556</v>
      </c>
      <c r="B15" s="7">
        <v>641.776851</v>
      </c>
      <c r="C15" s="8" t="s">
        <v>603</v>
      </c>
      <c r="D15" s="9" t="s">
        <v>600</v>
      </c>
    </row>
    <row r="16" ht="22.25" customHeight="1" spans="1:4">
      <c r="A16" s="6" t="s">
        <v>48</v>
      </c>
      <c r="B16" s="7">
        <v>17522.95</v>
      </c>
      <c r="C16" s="8" t="s">
        <v>593</v>
      </c>
      <c r="D16" s="9" t="s">
        <v>607</v>
      </c>
    </row>
    <row r="17" ht="22.25" customHeight="1" spans="1:4">
      <c r="A17" s="6" t="s">
        <v>571</v>
      </c>
      <c r="B17" s="7">
        <v>370.499496</v>
      </c>
      <c r="C17" s="8" t="s">
        <v>601</v>
      </c>
      <c r="D17" s="9" t="s">
        <v>602</v>
      </c>
    </row>
    <row r="18" ht="22.25" customHeight="1" spans="1:4">
      <c r="A18" s="6" t="s">
        <v>582</v>
      </c>
      <c r="B18" s="7">
        <v>331.232663</v>
      </c>
      <c r="C18" s="8" t="s">
        <v>603</v>
      </c>
      <c r="D18" s="9" t="s">
        <v>600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财政重点项目</vt:lpstr>
      <vt:lpstr>扶贫资金</vt:lpstr>
      <vt:lpstr>部门整体支出绩效评价情况汇总表</vt:lpstr>
      <vt:lpstr>Sheet1</vt:lpstr>
      <vt:lpstr>反馈意见表汇总确认情况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美美噔</cp:lastModifiedBy>
  <dcterms:created xsi:type="dcterms:W3CDTF">2022-01-13T13:00:00Z</dcterms:created>
  <cp:lastPrinted>2022-01-13T19:06:00Z</cp:lastPrinted>
  <dcterms:modified xsi:type="dcterms:W3CDTF">2022-08-27T04:29:09Z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F7C2E7A9636F49248124041E3E43CC6F</vt:lpwstr>
  </property>
  <property fmtid="{D5CDD505-2E9C-101B-9397-08002B2CF9AE}" pid="3" name="KSOProductBuildVer">
    <vt:lpwstr>2052-11.1.0.12353</vt:lpwstr>
  </property>
</Properties>
</file>