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definedNames>
    <definedName name="_xlnm._FilterDatabase" localSheetId="2" hidden="1">部门支出总体情况表!$A$4:$H$36</definedName>
    <definedName name="_xlnm._FilterDatabase" localSheetId="4" hidden="1">'一般公共预算支出情况表（按功能分类项级科目）'!$A$4:$E$36</definedName>
    <definedName name="_xlnm._FilterDatabase" localSheetId="5" hidden="1">'一般公共预算基本支出情况表（按经济分类款级科目）'!$A$4:$L$72</definedName>
    <definedName name="_xlnm.Print_Titles" localSheetId="2">部门支出总体情况表!$1:$4</definedName>
    <definedName name="_xlnm.Print_Titles" localSheetId="4">'一般公共预算支出情况表（按功能分类项级科目）'!$1:$4</definedName>
  </definedNames>
  <calcPr calcId="144525"/>
</workbook>
</file>

<file path=xl/sharedStrings.xml><?xml version="1.0" encoding="utf-8"?>
<sst xmlns="http://schemas.openxmlformats.org/spreadsheetml/2006/main" count="343">
  <si>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</si>
  <si>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</si>
  <si>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</si>
  <si>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</si>
  <si>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</si>
  <si>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</si>
  <si>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</si>
  <si>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</si>
  <si>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</si>
  <si>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</si>
  <si>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</si>
  <si>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</si>
  <si>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</si>
  <si>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</si>
  <si>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</si>
  <si>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</si>
  <si>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</si>
  <si>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</si>
  <si>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</si>
  <si>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</si>
  <si>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</si>
  <si>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</si>
  <si>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</si>
  <si>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</si>
  <si>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</si>
  <si>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</si>
  <si>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</si>
  <si>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</si>
  <si>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</si>
  <si>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</si>
  <si>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</si>
  <si>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</si>
  <si>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</si>
  <si>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</si>
  <si>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</si>
  <si>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</si>
  <si>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</si>
  <si>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</si>
  <si>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</si>
  <si>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</si>
  <si>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</si>
  <si>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</si>
  <si>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</si>
  <si>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</si>
  <si>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</si>
  <si>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</si>
  <si>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</si>
  <si>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</si>
  <si>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</si>
  <si>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</si>
  <si>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</si>
  <si>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</si>
  <si>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</si>
  <si>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</si>
  <si>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</si>
  <si>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</si>
  <si>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</si>
  <si>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</si>
  <si>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</si>
  <si>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104</t>
  </si>
  <si>
    <t>朗县</t>
  </si>
  <si>
    <t xml:space="preserve">  104172</t>
  </si>
  <si>
    <t xml:space="preserve">  朗县仲达镇人民政府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</si>
  <si>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</si>
  <si>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</si>
  <si>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</si>
  <si>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</si>
  <si>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</si>
  <si>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</si>
  <si>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</si>
  <si>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</si>
  <si>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</si>
  <si>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一般公共服务支出</t>
  </si>
  <si>
    <t>人大事务</t>
  </si>
  <si>
    <t>2010199</t>
  </si>
  <si>
    <t>其他人大事务支出</t>
  </si>
  <si>
    <t>政府办公厅（室）及相关机构事务支出</t>
  </si>
  <si>
    <t>2010301</t>
  </si>
  <si>
    <t>行政运行</t>
  </si>
  <si>
    <t>2010399</t>
  </si>
  <si>
    <t>其他政府办公厅（室）及相关机构事务支出</t>
  </si>
  <si>
    <t>纪检监察事务</t>
  </si>
  <si>
    <t>2011102</t>
  </si>
  <si>
    <t>一般行政管理事务</t>
  </si>
  <si>
    <t>党委办公厅（室）及相关机构事务支出</t>
  </si>
  <si>
    <t>2013199</t>
  </si>
  <si>
    <t>其他党委办公厅（室）及相关机构事务支出</t>
  </si>
  <si>
    <t>社会保障和就业支出</t>
  </si>
  <si>
    <t>民政管理事务</t>
  </si>
  <si>
    <t>2080208</t>
  </si>
  <si>
    <t>基层政权建设和社区治理</t>
  </si>
  <si>
    <t>行政事业单位离退休</t>
  </si>
  <si>
    <t>2080505</t>
  </si>
  <si>
    <t>机关事业单位基本养老保险缴费支出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</si>
  <si>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</si>
  <si>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</si>
  <si>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</si>
  <si>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</si>
  <si>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</si>
  <si>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卫生健康支出</t>
  </si>
  <si>
    <t>基层医疗卫生机构</t>
  </si>
  <si>
    <t>2100399</t>
  </si>
  <si>
    <t>其他基层医疗卫生机构支出</t>
  </si>
  <si>
    <t>行政事业单位医疗</t>
  </si>
  <si>
    <t>2101103</t>
  </si>
  <si>
    <t>公务员医疗补助</t>
  </si>
  <si>
    <t>财政对基本医疗保险基金的补助</t>
  </si>
  <si>
    <t>2101201</t>
  </si>
  <si>
    <t>财政对职工基本医疗保险基金的补助</t>
  </si>
  <si>
    <t>节能环保支出</t>
  </si>
  <si>
    <t>自然生态保护</t>
  </si>
  <si>
    <t>2110402</t>
  </si>
  <si>
    <t>农村环境保护</t>
  </si>
  <si>
    <t>住房保障支出</t>
  </si>
  <si>
    <t>住房改革支出</t>
  </si>
  <si>
    <t>2210201</t>
  </si>
  <si>
    <t>住房公积金</t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</si>
  <si>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</si>
  <si>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</si>
  <si>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</si>
  <si>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</si>
  <si>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</si>
  <si>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</si>
  <si>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</si>
  <si>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</si>
  <si>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</si>
  <si>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</si>
  <si>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</si>
  <si>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</si>
  <si>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</si>
  <si>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</si>
  <si>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</si>
  <si>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</si>
  <si>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</si>
  <si>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</si>
  <si>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</si>
  <si>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</si>
  <si>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</si>
  <si>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</si>
  <si>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</si>
  <si>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</si>
  <si>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</si>
  <si>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</si>
  <si>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</si>
  <si>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</si>
  <si>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</si>
  <si>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</si>
  <si>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</si>
  <si>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</si>
  <si>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</si>
  <si>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</si>
  <si>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</si>
  <si>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</si>
  <si>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</si>
  <si>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</si>
  <si>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</si>
  <si>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</si>
  <si>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</si>
  <si>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</si>
  <si>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</si>
  <si>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</si>
  <si>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</si>
  <si>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</si>
  <si>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</si>
  <si>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</si>
  <si>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</si>
  <si>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</si>
  <si>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</si>
  <si>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</si>
  <si>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</si>
  <si>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</si>
  <si>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</si>
  <si>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</si>
  <si>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</si>
  <si>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</si>
  <si>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</si>
  <si>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</si>
  <si>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</si>
  <si>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</si>
  <si>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</si>
  <si>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</si>
  <si>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</si>
  <si>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</si>
  <si>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</si>
  <si>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</si>
  <si>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</si>
  <si>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</si>
  <si>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</si>
  <si>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</si>
  <si>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</si>
  <si>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</si>
  <si>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</si>
  <si>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</si>
  <si>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</si>
  <si>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</si>
  <si>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</si>
  <si>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</si>
  <si>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</si>
  <si>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</si>
  <si>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</si>
  <si>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</si>
  <si>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</si>
  <si>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</si>
  <si>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</si>
  <si>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</si>
  <si>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</si>
  <si>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</si>
  <si>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</si>
  <si>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</si>
  <si>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</si>
  <si>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</si>
  <si>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</si>
  <si>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</si>
  <si>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</si>
  <si>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</si>
  <si>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</si>
  <si>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</si>
  <si>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</si>
  <si>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</si>
  <si>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</si>
  <si>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</si>
  <si>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</si>
  <si>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</si>
  <si>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</si>
  <si>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</si>
  <si>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</si>
  <si>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</si>
  <si>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</si>
  <si>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</si>
  <si>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</si>
  <si>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</si>
  <si>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</si>
  <si>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</si>
  <si>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</si>
  <si>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</si>
  <si>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</si>
  <si>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</si>
  <si>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</si>
  <si>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</si>
  <si>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</si>
  <si>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</si>
  <si>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</si>
  <si>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</si>
  <si>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</si>
  <si>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</si>
  <si>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</si>
  <si>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</si>
  <si>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</si>
  <si>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</si>
  <si>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</si>
  <si>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</si>
  <si>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</si>
  <si>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</si>
  <si>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</si>
  <si>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</si>
  <si>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</si>
  <si>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</si>
  <si>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</si>
  <si>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</si>
  <si>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</si>
  <si>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</si>
  <si>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</si>
  <si>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</si>
  <si>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</si>
  <si>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</si>
  <si>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</si>
  <si>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</si>
  <si>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</si>
  <si>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</si>
  <si>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</si>
  <si>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</si>
  <si>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</si>
  <si>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</si>
  <si>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</si>
  <si>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</si>
  <si>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</si>
  <si>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</si>
  <si>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</si>
  <si>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</si>
  <si>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</si>
  <si>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</si>
  <si>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</si>
  <si>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</si>
  <si>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</si>
  <si>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</si>
  <si>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</si>
  <si>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</si>
  <si>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</si>
  <si>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</si>
  <si>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</si>
  <si>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</si>
  <si>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</si>
  <si>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</si>
  <si>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</si>
  <si>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</si>
  <si>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</si>
  <si>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</si>
  <si>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</si>
  <si>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</si>
  <si>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</si>
  <si>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</si>
  <si>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</si>
  <si>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朗县仲达镇人民政府</t>
  </si>
  <si>
    <t>虫草返还</t>
  </si>
  <si>
    <t>产出指标</t>
  </si>
  <si>
    <t>数量指标</t>
  </si>
  <si>
    <t>虫草采挖人员资金兑现人数，556人</t>
  </si>
  <si>
    <t>=</t>
  </si>
  <si>
    <t>人</t>
  </si>
  <si>
    <t>正向指标</t>
  </si>
  <si>
    <t>资金兑现覆盖地点</t>
  </si>
  <si>
    <t>≥</t>
  </si>
  <si>
    <t>个</t>
  </si>
  <si>
    <t>解决虫草采挖人人数</t>
  </si>
  <si>
    <t>质量指标</t>
  </si>
  <si>
    <t>虫草管理费资金兑换率</t>
  </si>
  <si>
    <t>时效指标</t>
  </si>
  <si>
    <t>兑现资金、虫草广告费等</t>
  </si>
  <si>
    <t>≤</t>
  </si>
  <si>
    <t>月</t>
  </si>
  <si>
    <t>成本指标</t>
  </si>
  <si>
    <t>横幅、宣传册等广告制作费</t>
  </si>
  <si>
    <t>万元</t>
  </si>
  <si>
    <t>兑现虫草管理费</t>
  </si>
  <si>
    <t>效益指标</t>
  </si>
  <si>
    <t>经济效益指标</t>
  </si>
  <si>
    <t>经济增长率</t>
  </si>
  <si>
    <t>可持续影响指标</t>
  </si>
  <si>
    <t>解决各村虫草采挖人员需求率</t>
  </si>
  <si>
    <t>社会公众或服务对象满意度指标</t>
  </si>
  <si>
    <t>群众满意度</t>
  </si>
  <si>
    <t>党建经费</t>
  </si>
  <si>
    <t>制作宣传栏、文化墙等个数</t>
  </si>
  <si>
    <t>慰问、表彰党员等</t>
  </si>
  <si>
    <t>表彰先进党组织</t>
  </si>
  <si>
    <t>对现有文化墙等进行维修改造，改造后使用时长</t>
  </si>
  <si>
    <t>每村的维修改造时间控制</t>
  </si>
  <si>
    <t>三方询价，严格控制广告制作成本</t>
  </si>
  <si>
    <t>采购桌椅板凳等固定资产资金</t>
  </si>
  <si>
    <t>开展慰问、表彰生活困难党员等活动</t>
  </si>
  <si>
    <t>社会效益指标</t>
  </si>
  <si>
    <t>政策宣传、惠民政策等覆盖率</t>
  </si>
  <si>
    <t>县、乡、村三级好评率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</si>
</sst>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29" fillId="18" borderId="18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9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1" xfId="49" applyFont="1" applyFill="1" applyBorder="1" applyAlignment="1">
      <alignment horizontal="left" vertical="center" wrapText="1"/>
    </xf>
    <xf numFmtId="0" fontId="7" fillId="2" borderId="1" xfId="49" applyFont="1" applyFill="1" applyBorder="1" applyAlignment="1">
      <alignment horizontal="left" vertical="center"/>
    </xf>
    <xf numFmtId="0" fontId="7" fillId="0" borderId="1" xfId="49" applyFont="1" applyBorder="1" applyAlignment="1">
      <alignment horizontal="left" vertical="center" indent="1"/>
    </xf>
    <xf numFmtId="176" fontId="0" fillId="0" borderId="1" xfId="0" applyNumberFormat="1" applyBorder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Border="1" applyAlignment="1">
      <alignment horizontal="left" vertical="center" indent="1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8" xfId="0" applyNumberFormat="1" applyFont="1" applyFill="1" applyBorder="1" applyAlignment="1" applyProtection="1">
      <alignment horizontal="right" vertical="center"/>
    </xf>
    <xf numFmtId="0" fontId="8" fillId="0" borderId="1" xfId="49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indent="2"/>
    </xf>
    <xf numFmtId="4" fontId="0" fillId="0" borderId="1" xfId="0" applyNumberFormat="1" applyFont="1" applyFill="1" applyBorder="1" applyAlignment="1" applyProtection="1">
      <alignment horizontal="left" vertical="center" indent="2"/>
    </xf>
    <xf numFmtId="4" fontId="6" fillId="0" borderId="1" xfId="0" applyNumberFormat="1" applyFont="1" applyFill="1" applyBorder="1" applyAlignment="1" applyProtection="1">
      <alignment horizontal="left" vertical="center" indent="1"/>
    </xf>
    <xf numFmtId="4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Border="1" applyAlignment="1">
      <alignment horizontal="left" vertical="center" indent="1"/>
    </xf>
    <xf numFmtId="0" fontId="6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abSelected="1" workbookViewId="0">
      <selection activeCell="B8" sqref="B8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4" t="s">
        <v>0</v>
      </c>
      <c r="B1" s="24"/>
      <c r="C1" s="24"/>
      <c r="D1" s="24"/>
    </row>
    <row r="2" ht="15" customHeight="1" spans="1:4">
      <c r="A2" s="38" t="s">
        <v>1</v>
      </c>
      <c r="B2" s="38"/>
      <c r="C2" s="38"/>
      <c r="D2" s="26" t="s">
        <v>2</v>
      </c>
    </row>
    <row r="3" ht="30" customHeight="1" spans="1:4">
      <c r="A3" s="27" t="s">
        <v>3</v>
      </c>
      <c r="B3" s="27"/>
      <c r="C3" s="27" t="s">
        <v>4</v>
      </c>
      <c r="D3" s="27"/>
    </row>
    <row r="4" ht="30" customHeight="1" spans="1:4">
      <c r="A4" s="27" t="s">
        <v>5</v>
      </c>
      <c r="B4" s="27" t="s">
        <v>6</v>
      </c>
      <c r="C4" s="27" t="s">
        <v>5</v>
      </c>
      <c r="D4" s="27" t="s">
        <v>6</v>
      </c>
    </row>
    <row r="5" ht="15" customHeight="1" spans="1:4">
      <c r="A5" s="32" t="s">
        <v>7</v>
      </c>
      <c r="B5" s="32">
        <v>1357.52</v>
      </c>
      <c r="C5" s="32" t="s">
        <v>8</v>
      </c>
      <c r="D5" s="32">
        <v>1073.04</v>
      </c>
    </row>
    <row r="6" ht="15" customHeight="1" spans="1:4">
      <c r="A6" s="35" t="s">
        <v>9</v>
      </c>
      <c r="B6" s="32">
        <v>1357.52</v>
      </c>
      <c r="C6" s="32" t="s">
        <v>10</v>
      </c>
      <c r="D6" s="32"/>
    </row>
    <row r="7" ht="15" customHeight="1" spans="1:4">
      <c r="A7" s="35" t="s">
        <v>11</v>
      </c>
      <c r="B7" s="32"/>
      <c r="C7" s="32" t="s">
        <v>12</v>
      </c>
      <c r="D7" s="32"/>
    </row>
    <row r="8" ht="15" customHeight="1" spans="1:4">
      <c r="A8" s="35" t="s">
        <v>13</v>
      </c>
      <c r="B8" s="32"/>
      <c r="C8" s="32" t="s">
        <v>14</v>
      </c>
      <c r="D8" s="32"/>
    </row>
    <row r="9" ht="15" customHeight="1" spans="1:4">
      <c r="A9" s="74" t="s">
        <v>15</v>
      </c>
      <c r="B9" s="32"/>
      <c r="C9" s="32" t="s">
        <v>16</v>
      </c>
      <c r="D9" s="32"/>
    </row>
    <row r="10" ht="15" customHeight="1" spans="1:4">
      <c r="A10" s="74" t="s">
        <v>17</v>
      </c>
      <c r="B10" s="32"/>
      <c r="C10" s="32" t="s">
        <v>18</v>
      </c>
      <c r="D10" s="32"/>
    </row>
    <row r="11" ht="15" customHeight="1" spans="1:4">
      <c r="A11" s="74" t="s">
        <v>19</v>
      </c>
      <c r="B11" s="32"/>
      <c r="C11" s="32" t="s">
        <v>20</v>
      </c>
      <c r="D11" s="32"/>
    </row>
    <row r="12" ht="15" customHeight="1" spans="1:4">
      <c r="A12" s="74" t="s">
        <v>21</v>
      </c>
      <c r="B12" s="32"/>
      <c r="C12" s="32" t="s">
        <v>22</v>
      </c>
      <c r="D12" s="32">
        <v>122.38</v>
      </c>
    </row>
    <row r="13" ht="15" customHeight="1" spans="1:4">
      <c r="A13" s="74" t="s">
        <v>23</v>
      </c>
      <c r="B13" s="32"/>
      <c r="C13" s="32" t="s">
        <v>24</v>
      </c>
      <c r="D13" s="32">
        <v>75.81</v>
      </c>
    </row>
    <row r="14" ht="15" customHeight="1" spans="1:4">
      <c r="A14" s="74" t="s">
        <v>25</v>
      </c>
      <c r="B14" s="32"/>
      <c r="C14" s="32" t="s">
        <v>26</v>
      </c>
      <c r="D14" s="32">
        <v>1</v>
      </c>
    </row>
    <row r="15" ht="15" customHeight="1" spans="1:4">
      <c r="A15" s="74"/>
      <c r="B15" s="32"/>
      <c r="C15" s="32" t="s">
        <v>27</v>
      </c>
      <c r="D15" s="32"/>
    </row>
    <row r="16" ht="15" customHeight="1" spans="1:4">
      <c r="A16" s="74"/>
      <c r="B16" s="32"/>
      <c r="C16" s="32" t="s">
        <v>28</v>
      </c>
      <c r="D16" s="32"/>
    </row>
    <row r="17" ht="15" customHeight="1" spans="1:4">
      <c r="A17" s="74"/>
      <c r="B17" s="32"/>
      <c r="C17" s="32" t="s">
        <v>29</v>
      </c>
      <c r="D17" s="32"/>
    </row>
    <row r="18" ht="15" customHeight="1" spans="1:4">
      <c r="A18" s="74"/>
      <c r="B18" s="32"/>
      <c r="C18" s="32" t="s">
        <v>30</v>
      </c>
      <c r="D18" s="32"/>
    </row>
    <row r="19" ht="15" customHeight="1" spans="1:4">
      <c r="A19" s="74"/>
      <c r="B19" s="32"/>
      <c r="C19" s="32" t="s">
        <v>31</v>
      </c>
      <c r="D19" s="32"/>
    </row>
    <row r="20" ht="15" customHeight="1" spans="1:4">
      <c r="A20" s="74"/>
      <c r="B20" s="32"/>
      <c r="C20" s="32" t="s">
        <v>32</v>
      </c>
      <c r="D20" s="32"/>
    </row>
    <row r="21" ht="15" customHeight="1" spans="1:4">
      <c r="A21" s="74"/>
      <c r="B21" s="32"/>
      <c r="C21" s="32" t="s">
        <v>33</v>
      </c>
      <c r="D21" s="32"/>
    </row>
    <row r="22" ht="15" customHeight="1" spans="1:4">
      <c r="A22" s="74"/>
      <c r="B22" s="32"/>
      <c r="C22" s="32" t="s">
        <v>34</v>
      </c>
      <c r="D22" s="32"/>
    </row>
    <row r="23" ht="15" customHeight="1" spans="1:4">
      <c r="A23" s="74"/>
      <c r="B23" s="32"/>
      <c r="C23" s="32" t="s">
        <v>35</v>
      </c>
      <c r="D23" s="32">
        <v>85.29</v>
      </c>
    </row>
    <row r="24" ht="15" customHeight="1" spans="1:4">
      <c r="A24" s="74"/>
      <c r="B24" s="32"/>
      <c r="C24" s="32" t="s">
        <v>36</v>
      </c>
      <c r="D24" s="32"/>
    </row>
    <row r="25" ht="15" customHeight="1" spans="1:4">
      <c r="A25" s="74"/>
      <c r="B25" s="32"/>
      <c r="C25" s="32" t="s">
        <v>37</v>
      </c>
      <c r="D25" s="32"/>
    </row>
    <row r="26" ht="15" customHeight="1" spans="1:4">
      <c r="A26" s="74"/>
      <c r="B26" s="32"/>
      <c r="C26" s="32" t="s">
        <v>38</v>
      </c>
      <c r="D26" s="32"/>
    </row>
    <row r="27" ht="15" customHeight="1" spans="1:4">
      <c r="A27" s="74"/>
      <c r="B27" s="32"/>
      <c r="C27" s="32" t="s">
        <v>39</v>
      </c>
      <c r="D27" s="32"/>
    </row>
    <row r="28" ht="15" customHeight="1" spans="1:4">
      <c r="A28" s="27" t="s">
        <v>40</v>
      </c>
      <c r="B28" s="32">
        <v>1357.52</v>
      </c>
      <c r="C28" s="27" t="s">
        <v>41</v>
      </c>
      <c r="D28" s="32">
        <f>D5+D12+D13+D14+D23</f>
        <v>1357.52</v>
      </c>
    </row>
    <row r="29" ht="15" customHeight="1" spans="1:4">
      <c r="A29" s="32"/>
      <c r="B29" s="32"/>
      <c r="C29" s="32"/>
      <c r="D29" s="32"/>
    </row>
    <row r="30" ht="15" customHeight="1" spans="1:4">
      <c r="A30" s="32" t="s">
        <v>42</v>
      </c>
      <c r="B30" s="32"/>
      <c r="C30" s="32" t="s">
        <v>43</v>
      </c>
      <c r="D30" s="32"/>
    </row>
    <row r="31" ht="15" customHeight="1" spans="1:4">
      <c r="A31" s="27" t="s">
        <v>44</v>
      </c>
      <c r="B31" s="32">
        <f>B28+B30</f>
        <v>1357.52</v>
      </c>
      <c r="C31" s="27" t="s">
        <v>45</v>
      </c>
      <c r="D31" s="32">
        <f>D28+D30</f>
        <v>1357.52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7" sqref="A7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21"/>
      <c r="B1" s="22"/>
      <c r="C1" s="21"/>
      <c r="D1" s="21"/>
      <c r="E1" s="21"/>
      <c r="F1" s="22"/>
      <c r="G1" s="21"/>
    </row>
    <row r="2" ht="40.5" customHeight="1" spans="1:8">
      <c r="A2" s="2" t="s">
        <v>280</v>
      </c>
      <c r="B2" s="2"/>
      <c r="C2" s="2"/>
      <c r="D2" s="2"/>
      <c r="E2" s="2"/>
      <c r="F2" s="2"/>
      <c r="G2" s="2"/>
      <c r="H2" s="21"/>
    </row>
    <row r="3" spans="1:8">
      <c r="A3" s="3"/>
      <c r="B3" s="3"/>
      <c r="C3" s="3"/>
      <c r="D3" s="3"/>
      <c r="E3" s="3"/>
      <c r="F3" s="23" t="s">
        <v>48</v>
      </c>
      <c r="G3" s="23"/>
      <c r="H3" s="21"/>
    </row>
    <row r="4" ht="45.75" customHeight="1" spans="1:8">
      <c r="A4" s="4" t="s">
        <v>281</v>
      </c>
      <c r="B4" s="4" t="s">
        <v>282</v>
      </c>
      <c r="C4" s="4"/>
      <c r="D4" s="4"/>
      <c r="E4" s="4" t="s">
        <v>283</v>
      </c>
      <c r="F4" s="4" t="s">
        <v>284</v>
      </c>
      <c r="G4" s="4" t="s">
        <v>285</v>
      </c>
      <c r="H4" s="21"/>
    </row>
    <row r="5" ht="45.75" customHeight="1" spans="1:8">
      <c r="A5" s="4"/>
      <c r="B5" s="4" t="s">
        <v>286</v>
      </c>
      <c r="C5" s="4" t="s">
        <v>287</v>
      </c>
      <c r="D5" s="4" t="s">
        <v>288</v>
      </c>
      <c r="E5" s="4"/>
      <c r="F5" s="4"/>
      <c r="G5" s="4"/>
      <c r="H5" s="19"/>
    </row>
    <row r="6" ht="45.75" customHeight="1" spans="1:8">
      <c r="A6" s="4" t="s">
        <v>289</v>
      </c>
      <c r="B6" s="4"/>
      <c r="C6" s="4"/>
      <c r="D6" s="4"/>
      <c r="E6" s="4"/>
      <c r="F6" s="5"/>
      <c r="G6" s="4"/>
      <c r="H6" s="21"/>
    </row>
    <row r="7" ht="45.75" customHeight="1" spans="1:7">
      <c r="A7" s="16" t="s">
        <v>290</v>
      </c>
      <c r="B7" s="16"/>
      <c r="C7" s="16"/>
      <c r="D7" s="16"/>
      <c r="E7" s="16"/>
      <c r="F7" s="16"/>
      <c r="G7" s="16"/>
    </row>
    <row r="8" ht="45.75" customHeight="1" spans="1:7">
      <c r="A8" s="16" t="s">
        <v>290</v>
      </c>
      <c r="B8" s="16"/>
      <c r="C8" s="16"/>
      <c r="D8" s="16"/>
      <c r="E8" s="16"/>
      <c r="F8" s="16"/>
      <c r="G8" s="16"/>
    </row>
    <row r="9" ht="45.75" customHeight="1" spans="1:7">
      <c r="A9" s="16" t="s">
        <v>290</v>
      </c>
      <c r="B9" s="16"/>
      <c r="C9" s="16"/>
      <c r="D9" s="16"/>
      <c r="E9" s="16"/>
      <c r="F9" s="16"/>
      <c r="G9" s="16"/>
    </row>
    <row r="10" ht="45.75" customHeight="1" spans="1:7">
      <c r="A10" s="16"/>
      <c r="B10" s="16"/>
      <c r="C10" s="16"/>
      <c r="D10" s="16"/>
      <c r="E10" s="16"/>
      <c r="F10" s="16"/>
      <c r="G10" s="16"/>
    </row>
    <row r="11" ht="45.75" customHeight="1" spans="1:7">
      <c r="A11" s="16"/>
      <c r="B11" s="16"/>
      <c r="C11" s="16"/>
      <c r="D11" s="16"/>
      <c r="E11" s="16"/>
      <c r="F11" s="16"/>
      <c r="G11" s="16"/>
    </row>
    <row r="12" ht="45.75" customHeight="1" spans="1:7">
      <c r="A12" s="16"/>
      <c r="B12" s="16"/>
      <c r="C12" s="16"/>
      <c r="D12" s="16"/>
      <c r="E12" s="16"/>
      <c r="F12" s="16"/>
      <c r="G12" s="16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38999"/>
  <sheetViews>
    <sheetView topLeftCell="A4" workbookViewId="0">
      <selection activeCell="E7" sqref="E7"/>
    </sheetView>
  </sheetViews>
  <sheetFormatPr defaultColWidth="9" defaultRowHeight="13.5"/>
  <cols>
    <col min="1" max="1" width="18.875" style="1" customWidth="1"/>
    <col min="2" max="3" width="9" style="1"/>
    <col min="4" max="4" width="11" style="1" customWidth="1"/>
    <col min="5" max="5" width="38.25" style="1" customWidth="1"/>
    <col min="6" max="6" width="29.125" style="1" customWidth="1"/>
    <col min="7" max="16384" width="9" style="1"/>
  </cols>
  <sheetData>
    <row r="1" ht="51" customHeight="1" spans="1:12">
      <c r="A1" s="2" t="s">
        <v>291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19"/>
    </row>
    <row r="3" ht="50.25" customHeight="1" spans="1:12">
      <c r="A3" s="4" t="s">
        <v>292</v>
      </c>
      <c r="B3" s="4" t="s">
        <v>293</v>
      </c>
      <c r="C3" s="4" t="s">
        <v>6</v>
      </c>
      <c r="D3" s="4" t="s">
        <v>294</v>
      </c>
      <c r="E3" s="4" t="s">
        <v>295</v>
      </c>
      <c r="F3" s="4" t="s">
        <v>296</v>
      </c>
      <c r="G3" s="4" t="s">
        <v>297</v>
      </c>
      <c r="H3" s="4" t="s">
        <v>298</v>
      </c>
      <c r="I3" s="4" t="s">
        <v>299</v>
      </c>
      <c r="J3" s="4" t="s">
        <v>300</v>
      </c>
      <c r="K3" s="4" t="s">
        <v>301</v>
      </c>
      <c r="L3" s="19"/>
    </row>
    <row r="4" ht="27" spans="1:12">
      <c r="A4" s="4" t="s">
        <v>302</v>
      </c>
      <c r="B4" s="4" t="s">
        <v>303</v>
      </c>
      <c r="C4" s="5">
        <v>28.35</v>
      </c>
      <c r="D4" s="4" t="s">
        <v>304</v>
      </c>
      <c r="E4" s="4" t="s">
        <v>305</v>
      </c>
      <c r="F4" s="4" t="s">
        <v>306</v>
      </c>
      <c r="G4" s="6" t="s">
        <v>307</v>
      </c>
      <c r="H4" s="6">
        <v>556</v>
      </c>
      <c r="I4" s="4" t="s">
        <v>308</v>
      </c>
      <c r="J4" s="4">
        <v>20</v>
      </c>
      <c r="K4" s="4" t="s">
        <v>309</v>
      </c>
      <c r="L4" s="19"/>
    </row>
    <row r="5" ht="20.1" customHeight="1" spans="1:12">
      <c r="A5" s="4"/>
      <c r="B5" s="4"/>
      <c r="C5" s="5"/>
      <c r="D5" s="4" t="s">
        <v>304</v>
      </c>
      <c r="E5" s="4" t="s">
        <v>305</v>
      </c>
      <c r="F5" s="4" t="s">
        <v>310</v>
      </c>
      <c r="G5" s="6" t="s">
        <v>311</v>
      </c>
      <c r="H5" s="6">
        <v>3</v>
      </c>
      <c r="I5" s="4" t="s">
        <v>312</v>
      </c>
      <c r="J5" s="4">
        <v>20</v>
      </c>
      <c r="K5" s="4" t="s">
        <v>309</v>
      </c>
      <c r="L5" s="19"/>
    </row>
    <row r="6" ht="20.1" customHeight="1" spans="1:12">
      <c r="A6" s="4"/>
      <c r="B6" s="4"/>
      <c r="C6" s="5"/>
      <c r="D6" s="4" t="s">
        <v>304</v>
      </c>
      <c r="E6" s="4" t="s">
        <v>305</v>
      </c>
      <c r="F6" s="4" t="s">
        <v>313</v>
      </c>
      <c r="G6" s="6" t="s">
        <v>311</v>
      </c>
      <c r="H6" s="6">
        <v>200</v>
      </c>
      <c r="I6" s="4" t="s">
        <v>308</v>
      </c>
      <c r="J6" s="4">
        <v>5</v>
      </c>
      <c r="K6" s="4" t="s">
        <v>309</v>
      </c>
      <c r="L6" s="19"/>
    </row>
    <row r="7" ht="20.1" customHeight="1" spans="1:12">
      <c r="A7" s="4"/>
      <c r="B7" s="4"/>
      <c r="C7" s="5"/>
      <c r="D7" s="4" t="s">
        <v>304</v>
      </c>
      <c r="E7" s="4" t="s">
        <v>314</v>
      </c>
      <c r="F7" s="4" t="s">
        <v>315</v>
      </c>
      <c r="G7" s="6" t="str">
        <f>G4</f>
        <v>=</v>
      </c>
      <c r="H7" s="7">
        <v>1</v>
      </c>
      <c r="I7" s="4"/>
      <c r="J7" s="4">
        <v>15</v>
      </c>
      <c r="K7" s="4" t="s">
        <v>309</v>
      </c>
      <c r="L7" s="19"/>
    </row>
    <row r="8" ht="20.1" customHeight="1" spans="1:12">
      <c r="A8" s="4"/>
      <c r="B8" s="4"/>
      <c r="C8" s="5"/>
      <c r="D8" s="4" t="s">
        <v>304</v>
      </c>
      <c r="E8" s="4" t="s">
        <v>316</v>
      </c>
      <c r="F8" s="4" t="s">
        <v>317</v>
      </c>
      <c r="G8" s="6" t="s">
        <v>318</v>
      </c>
      <c r="H8" s="6">
        <v>12</v>
      </c>
      <c r="I8" s="4" t="s">
        <v>319</v>
      </c>
      <c r="J8" s="4">
        <v>10</v>
      </c>
      <c r="K8" s="4" t="s">
        <v>309</v>
      </c>
      <c r="L8" s="19"/>
    </row>
    <row r="9" ht="20.1" customHeight="1" spans="1:12">
      <c r="A9" s="4"/>
      <c r="B9" s="4"/>
      <c r="C9" s="5"/>
      <c r="D9" s="4" t="s">
        <v>304</v>
      </c>
      <c r="E9" s="4" t="s">
        <v>320</v>
      </c>
      <c r="F9" s="4" t="s">
        <v>321</v>
      </c>
      <c r="G9" s="6" t="s">
        <v>318</v>
      </c>
      <c r="H9" s="6">
        <v>6</v>
      </c>
      <c r="I9" s="4" t="s">
        <v>322</v>
      </c>
      <c r="J9" s="4">
        <v>5</v>
      </c>
      <c r="K9" s="4" t="s">
        <v>309</v>
      </c>
      <c r="L9" s="19"/>
    </row>
    <row r="10" ht="20.1" customHeight="1" spans="1:12">
      <c r="A10" s="4"/>
      <c r="B10" s="4"/>
      <c r="C10" s="5"/>
      <c r="D10" s="4" t="s">
        <v>304</v>
      </c>
      <c r="E10" s="4" t="s">
        <v>320</v>
      </c>
      <c r="F10" s="4" t="s">
        <v>323</v>
      </c>
      <c r="G10" s="6" t="s">
        <v>318</v>
      </c>
      <c r="H10" s="6">
        <v>8</v>
      </c>
      <c r="I10" s="4" t="s">
        <v>322</v>
      </c>
      <c r="J10" s="4">
        <v>10</v>
      </c>
      <c r="K10" s="4" t="s">
        <v>309</v>
      </c>
      <c r="L10" s="19"/>
    </row>
    <row r="11" ht="20.1" customHeight="1" spans="1:12">
      <c r="A11" s="4"/>
      <c r="B11" s="4"/>
      <c r="C11" s="5"/>
      <c r="D11" s="8" t="s">
        <v>324</v>
      </c>
      <c r="E11" s="9" t="s">
        <v>325</v>
      </c>
      <c r="F11" s="9" t="s">
        <v>326</v>
      </c>
      <c r="G11" s="6" t="s">
        <v>311</v>
      </c>
      <c r="H11" s="10">
        <v>0.095</v>
      </c>
      <c r="I11" s="4"/>
      <c r="J11" s="6">
        <v>5</v>
      </c>
      <c r="K11" s="4" t="s">
        <v>309</v>
      </c>
      <c r="L11" s="19"/>
    </row>
    <row r="12" ht="20.1" customHeight="1" spans="1:12">
      <c r="A12" s="4"/>
      <c r="B12" s="4"/>
      <c r="C12" s="5"/>
      <c r="D12" s="11"/>
      <c r="E12" s="9" t="s">
        <v>327</v>
      </c>
      <c r="F12" s="9" t="s">
        <v>328</v>
      </c>
      <c r="G12" s="6" t="s">
        <v>311</v>
      </c>
      <c r="H12" s="12">
        <v>0.95</v>
      </c>
      <c r="I12" s="4"/>
      <c r="J12" s="6">
        <v>5</v>
      </c>
      <c r="K12" s="4" t="s">
        <v>309</v>
      </c>
      <c r="L12" s="19"/>
    </row>
    <row r="13" ht="20.1" customHeight="1" spans="1:12">
      <c r="A13" s="4"/>
      <c r="B13" s="4"/>
      <c r="C13" s="5"/>
      <c r="D13" s="13"/>
      <c r="E13" s="9" t="s">
        <v>329</v>
      </c>
      <c r="F13" s="9" t="s">
        <v>330</v>
      </c>
      <c r="G13" s="6" t="s">
        <v>311</v>
      </c>
      <c r="H13" s="12">
        <v>0.98</v>
      </c>
      <c r="I13" s="4"/>
      <c r="J13" s="6">
        <v>5</v>
      </c>
      <c r="K13" s="4" t="s">
        <v>309</v>
      </c>
      <c r="L13" s="19"/>
    </row>
    <row r="14" ht="20.1" customHeight="1" spans="1:11">
      <c r="A14" s="4" t="s">
        <v>302</v>
      </c>
      <c r="B14" s="14" t="s">
        <v>331</v>
      </c>
      <c r="C14" s="4">
        <v>49</v>
      </c>
      <c r="D14" s="15" t="s">
        <v>304</v>
      </c>
      <c r="E14" s="4" t="s">
        <v>305</v>
      </c>
      <c r="F14" s="4" t="s">
        <v>332</v>
      </c>
      <c r="G14" s="6" t="s">
        <v>311</v>
      </c>
      <c r="H14" s="16">
        <v>16</v>
      </c>
      <c r="I14" s="15" t="s">
        <v>312</v>
      </c>
      <c r="J14" s="4">
        <v>20</v>
      </c>
      <c r="K14" s="4" t="s">
        <v>309</v>
      </c>
    </row>
    <row r="15" ht="20.1" customHeight="1" spans="1:11">
      <c r="A15" s="4"/>
      <c r="B15" s="14"/>
      <c r="C15" s="4"/>
      <c r="D15" s="15" t="s">
        <v>304</v>
      </c>
      <c r="E15" s="4" t="s">
        <v>305</v>
      </c>
      <c r="F15" s="4" t="s">
        <v>333</v>
      </c>
      <c r="G15" s="6" t="s">
        <v>311</v>
      </c>
      <c r="H15" s="16">
        <v>25</v>
      </c>
      <c r="I15" s="15" t="s">
        <v>308</v>
      </c>
      <c r="J15" s="4">
        <v>20</v>
      </c>
      <c r="K15" s="4" t="s">
        <v>309</v>
      </c>
    </row>
    <row r="16" ht="20.1" customHeight="1" spans="1:11">
      <c r="A16" s="4"/>
      <c r="B16" s="14"/>
      <c r="C16" s="4"/>
      <c r="D16" s="15" t="s">
        <v>304</v>
      </c>
      <c r="E16" s="4" t="s">
        <v>305</v>
      </c>
      <c r="F16" s="4" t="s">
        <v>334</v>
      </c>
      <c r="G16" s="6" t="s">
        <v>318</v>
      </c>
      <c r="H16" s="16">
        <v>3</v>
      </c>
      <c r="I16" s="15" t="s">
        <v>312</v>
      </c>
      <c r="J16" s="4">
        <v>5</v>
      </c>
      <c r="K16" s="4" t="s">
        <v>309</v>
      </c>
    </row>
    <row r="17" ht="27" spans="1:11">
      <c r="A17" s="4"/>
      <c r="B17" s="14"/>
      <c r="C17" s="4"/>
      <c r="D17" s="15" t="s">
        <v>304</v>
      </c>
      <c r="E17" s="15" t="s">
        <v>314</v>
      </c>
      <c r="F17" s="4" t="s">
        <v>335</v>
      </c>
      <c r="G17" s="6" t="s">
        <v>311</v>
      </c>
      <c r="H17" s="16">
        <v>6</v>
      </c>
      <c r="I17" s="15" t="s">
        <v>319</v>
      </c>
      <c r="J17" s="4">
        <v>15</v>
      </c>
      <c r="K17" s="4" t="s">
        <v>309</v>
      </c>
    </row>
    <row r="18" ht="20.1" customHeight="1" spans="1:11">
      <c r="A18" s="4"/>
      <c r="B18" s="14"/>
      <c r="C18" s="4"/>
      <c r="D18" s="15" t="s">
        <v>304</v>
      </c>
      <c r="E18" s="15" t="s">
        <v>316</v>
      </c>
      <c r="F18" s="4" t="s">
        <v>336</v>
      </c>
      <c r="G18" s="6" t="s">
        <v>318</v>
      </c>
      <c r="H18" s="16">
        <v>1</v>
      </c>
      <c r="I18" s="15" t="s">
        <v>319</v>
      </c>
      <c r="J18" s="4">
        <v>10</v>
      </c>
      <c r="K18" s="4" t="s">
        <v>309</v>
      </c>
    </row>
    <row r="19" ht="20.1" customHeight="1" spans="1:11">
      <c r="A19" s="4"/>
      <c r="B19" s="14"/>
      <c r="C19" s="4"/>
      <c r="D19" s="15" t="s">
        <v>304</v>
      </c>
      <c r="E19" s="15" t="s">
        <v>320</v>
      </c>
      <c r="F19" s="9" t="s">
        <v>337</v>
      </c>
      <c r="G19" s="6" t="s">
        <v>318</v>
      </c>
      <c r="H19" s="16">
        <v>20</v>
      </c>
      <c r="I19" s="4" t="s">
        <v>322</v>
      </c>
      <c r="J19" s="4">
        <v>5</v>
      </c>
      <c r="K19" s="4" t="s">
        <v>309</v>
      </c>
    </row>
    <row r="20" ht="20.1" customHeight="1" spans="1:11">
      <c r="A20" s="4"/>
      <c r="B20" s="14"/>
      <c r="C20" s="4"/>
      <c r="D20" s="15" t="s">
        <v>304</v>
      </c>
      <c r="E20" s="15" t="s">
        <v>320</v>
      </c>
      <c r="F20" s="9" t="s">
        <v>338</v>
      </c>
      <c r="G20" s="6" t="s">
        <v>318</v>
      </c>
      <c r="H20" s="16">
        <v>17</v>
      </c>
      <c r="I20" s="4" t="s">
        <v>322</v>
      </c>
      <c r="J20" s="4">
        <v>5</v>
      </c>
      <c r="K20" s="4" t="s">
        <v>309</v>
      </c>
    </row>
    <row r="21" ht="28.5" spans="1:11">
      <c r="A21" s="4"/>
      <c r="B21" s="14"/>
      <c r="C21" s="4"/>
      <c r="D21" s="15" t="s">
        <v>304</v>
      </c>
      <c r="E21" s="15" t="s">
        <v>320</v>
      </c>
      <c r="F21" s="9" t="s">
        <v>339</v>
      </c>
      <c r="G21" s="6" t="s">
        <v>318</v>
      </c>
      <c r="H21" s="16">
        <v>12</v>
      </c>
      <c r="I21" s="4" t="s">
        <v>322</v>
      </c>
      <c r="J21" s="6">
        <v>5</v>
      </c>
      <c r="K21" s="4" t="s">
        <v>309</v>
      </c>
    </row>
    <row r="22" ht="20.1" customHeight="1" spans="1:11">
      <c r="A22" s="4"/>
      <c r="B22" s="14"/>
      <c r="C22" s="4"/>
      <c r="D22" s="17"/>
      <c r="E22" s="9" t="s">
        <v>340</v>
      </c>
      <c r="F22" s="9" t="s">
        <v>341</v>
      </c>
      <c r="G22" s="6" t="s">
        <v>307</v>
      </c>
      <c r="H22" s="18">
        <v>1</v>
      </c>
      <c r="I22" s="16"/>
      <c r="J22" s="6">
        <v>5</v>
      </c>
      <c r="K22" s="4" t="s">
        <v>309</v>
      </c>
    </row>
    <row r="23" ht="20.1" customHeight="1" spans="1:11">
      <c r="A23" s="4"/>
      <c r="B23" s="14"/>
      <c r="C23" s="4"/>
      <c r="D23" s="17"/>
      <c r="E23" s="9" t="s">
        <v>329</v>
      </c>
      <c r="F23" s="9" t="s">
        <v>330</v>
      </c>
      <c r="G23" s="6" t="s">
        <v>307</v>
      </c>
      <c r="H23" s="18">
        <v>2</v>
      </c>
      <c r="I23" s="16"/>
      <c r="J23" s="6">
        <v>5</v>
      </c>
      <c r="K23" s="4" t="s">
        <v>309</v>
      </c>
    </row>
    <row r="24" ht="20.1" customHeight="1" spans="1:11">
      <c r="A24" s="4"/>
      <c r="B24" s="14"/>
      <c r="C24" s="4"/>
      <c r="D24" s="17"/>
      <c r="E24" s="9" t="s">
        <v>329</v>
      </c>
      <c r="F24" s="9" t="s">
        <v>342</v>
      </c>
      <c r="G24" s="6" t="s">
        <v>311</v>
      </c>
      <c r="H24" s="18">
        <v>0.95</v>
      </c>
      <c r="I24" s="16"/>
      <c r="J24" s="20">
        <v>5</v>
      </c>
      <c r="K24" s="4" t="s">
        <v>309</v>
      </c>
    </row>
    <row r="25" ht="20.1" customHeight="1" spans="1:11">
      <c r="A25" s="4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</sheetData>
  <mergeCells count="9">
    <mergeCell ref="A1:K1"/>
    <mergeCell ref="A4:A13"/>
    <mergeCell ref="A14:A24"/>
    <mergeCell ref="B4:B13"/>
    <mergeCell ref="B14:B24"/>
    <mergeCell ref="C4:C13"/>
    <mergeCell ref="C14:C24"/>
    <mergeCell ref="D11:D13"/>
    <mergeCell ref="D22:D2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7"/>
  <sheetViews>
    <sheetView workbookViewId="0">
      <selection activeCell="D7" sqref="D7"/>
    </sheetView>
  </sheetViews>
  <sheetFormatPr defaultColWidth="9" defaultRowHeight="13.5" outlineLevelRow="6"/>
  <cols>
    <col min="1" max="1" width="13.5083333333333" style="63" customWidth="1"/>
    <col min="2" max="2" width="21.5083333333333" style="63" customWidth="1"/>
    <col min="3" max="3" width="8.50833333333333" style="63" customWidth="1"/>
    <col min="4" max="9" width="16.25" style="63" customWidth="1"/>
    <col min="10" max="10" width="16.5083333333333" style="63" customWidth="1"/>
    <col min="11" max="16384" width="9" style="63"/>
  </cols>
  <sheetData>
    <row r="1" ht="16.35" customHeight="1" spans="1:10">
      <c r="A1" s="64"/>
      <c r="B1" s="64"/>
      <c r="C1" s="65"/>
      <c r="D1" s="65"/>
      <c r="E1" s="65"/>
      <c r="F1" s="65"/>
      <c r="G1" s="65"/>
      <c r="H1" s="65"/>
      <c r="I1" s="65"/>
      <c r="J1" s="65"/>
    </row>
    <row r="2" ht="22.9" customHeight="1" spans="1:10">
      <c r="A2" s="66" t="s">
        <v>46</v>
      </c>
      <c r="B2" s="66"/>
      <c r="C2" s="66"/>
      <c r="D2" s="66"/>
      <c r="E2" s="66"/>
      <c r="F2" s="66"/>
      <c r="G2" s="66"/>
      <c r="H2" s="66"/>
      <c r="I2" s="66"/>
      <c r="J2" s="71"/>
    </row>
    <row r="3" ht="19.5" customHeight="1" spans="1:10">
      <c r="A3" s="67" t="s">
        <v>47</v>
      </c>
      <c r="B3" s="67"/>
      <c r="C3" s="68"/>
      <c r="D3" s="68"/>
      <c r="E3" s="68"/>
      <c r="F3" s="68"/>
      <c r="G3" s="68"/>
      <c r="H3" s="68"/>
      <c r="I3" s="72"/>
      <c r="J3" s="73" t="s">
        <v>48</v>
      </c>
    </row>
    <row r="4" s="62" customFormat="1" ht="54" customHeight="1" spans="1:10">
      <c r="A4" s="69" t="s">
        <v>49</v>
      </c>
      <c r="B4" s="69" t="s">
        <v>50</v>
      </c>
      <c r="C4" s="69" t="s">
        <v>51</v>
      </c>
      <c r="D4" s="69" t="s">
        <v>52</v>
      </c>
      <c r="E4" s="69"/>
      <c r="F4" s="69"/>
      <c r="G4" s="69"/>
      <c r="H4" s="69"/>
      <c r="I4" s="69"/>
      <c r="J4" s="69" t="s">
        <v>42</v>
      </c>
    </row>
    <row r="5" s="62" customFormat="1" ht="81" customHeight="1" spans="1:10">
      <c r="A5" s="69"/>
      <c r="B5" s="69"/>
      <c r="C5" s="69"/>
      <c r="D5" s="69" t="s">
        <v>53</v>
      </c>
      <c r="E5" s="69" t="s">
        <v>54</v>
      </c>
      <c r="F5" s="69" t="s">
        <v>55</v>
      </c>
      <c r="G5" s="69" t="s">
        <v>56</v>
      </c>
      <c r="H5" s="69" t="s">
        <v>57</v>
      </c>
      <c r="I5" s="69" t="s">
        <v>58</v>
      </c>
      <c r="J5" s="69" t="s">
        <v>53</v>
      </c>
    </row>
    <row r="6" ht="54" customHeight="1" spans="1:10">
      <c r="A6" s="70" t="s">
        <v>59</v>
      </c>
      <c r="B6" s="70" t="s">
        <v>60</v>
      </c>
      <c r="C6" s="53"/>
      <c r="D6" s="53"/>
      <c r="E6" s="53"/>
      <c r="F6" s="53"/>
      <c r="G6" s="53"/>
      <c r="H6" s="53"/>
      <c r="I6" s="53"/>
      <c r="J6" s="53"/>
    </row>
    <row r="7" ht="54" customHeight="1" spans="1:10">
      <c r="A7" s="70" t="s">
        <v>61</v>
      </c>
      <c r="B7" s="70" t="s">
        <v>62</v>
      </c>
      <c r="C7" s="53">
        <f>D7+J7</f>
        <v>1357.52</v>
      </c>
      <c r="D7" s="53">
        <f>E7+F7+G7+H7+I7</f>
        <v>1357.52</v>
      </c>
      <c r="E7" s="53">
        <v>1357.52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8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36"/>
  <sheetViews>
    <sheetView topLeftCell="A25" workbookViewId="0">
      <selection activeCell="D25" sqref="D25"/>
    </sheetView>
  </sheetViews>
  <sheetFormatPr defaultColWidth="9" defaultRowHeight="13.5" outlineLevelCol="7"/>
  <cols>
    <col min="1" max="1" width="16.125" customWidth="1"/>
    <col min="2" max="2" width="50.25" customWidth="1"/>
    <col min="3" max="8" width="13.625" customWidth="1"/>
  </cols>
  <sheetData>
    <row r="1" ht="20.1" customHeight="1" spans="1:8">
      <c r="A1" s="24" t="s">
        <v>63</v>
      </c>
      <c r="B1" s="24"/>
      <c r="C1" s="24"/>
      <c r="D1" s="24"/>
      <c r="E1" s="24"/>
      <c r="F1" s="24"/>
      <c r="G1" s="24"/>
      <c r="H1" s="24"/>
    </row>
    <row r="2" ht="15" customHeight="1" spans="1:8">
      <c r="A2" s="38" t="s">
        <v>1</v>
      </c>
      <c r="B2" s="38"/>
      <c r="C2" s="38"/>
      <c r="D2" s="38"/>
      <c r="E2" s="38"/>
      <c r="F2" s="38"/>
      <c r="G2" s="38"/>
      <c r="H2" s="26" t="s">
        <v>2</v>
      </c>
    </row>
    <row r="3" ht="30" customHeight="1" spans="1:8">
      <c r="A3" s="27" t="s">
        <v>64</v>
      </c>
      <c r="B3" s="27"/>
      <c r="C3" s="49" t="s">
        <v>51</v>
      </c>
      <c r="D3" s="49" t="s">
        <v>65</v>
      </c>
      <c r="E3" s="49" t="s">
        <v>66</v>
      </c>
      <c r="F3" s="49" t="s">
        <v>67</v>
      </c>
      <c r="G3" s="49" t="s">
        <v>68</v>
      </c>
      <c r="H3" s="49" t="s">
        <v>69</v>
      </c>
    </row>
    <row r="4" ht="30" customHeight="1" spans="1:8">
      <c r="A4" s="27" t="s">
        <v>70</v>
      </c>
      <c r="B4" s="27" t="s">
        <v>71</v>
      </c>
      <c r="C4" s="49"/>
      <c r="D4" s="49"/>
      <c r="E4" s="49"/>
      <c r="F4" s="49"/>
      <c r="G4" s="49"/>
      <c r="H4" s="49"/>
    </row>
    <row r="5" s="54" customFormat="1" ht="20.1" customHeight="1" spans="1:8">
      <c r="A5" s="55">
        <v>201</v>
      </c>
      <c r="B5" s="55" t="s">
        <v>72</v>
      </c>
      <c r="C5" s="52">
        <f>D5+E5+F5+G5+H5</f>
        <v>1073.04</v>
      </c>
      <c r="D5" s="49">
        <f>D6+D8+D11+D13</f>
        <v>931.34</v>
      </c>
      <c r="E5" s="49">
        <f t="shared" ref="E5:H5" si="0">E6+E8+E11+E13</f>
        <v>141.7</v>
      </c>
      <c r="F5" s="49">
        <f t="shared" si="0"/>
        <v>0</v>
      </c>
      <c r="G5" s="49">
        <f t="shared" si="0"/>
        <v>0</v>
      </c>
      <c r="H5" s="49">
        <f t="shared" si="0"/>
        <v>0</v>
      </c>
    </row>
    <row r="6" s="54" customFormat="1" ht="20.1" customHeight="1" spans="1:8">
      <c r="A6" s="45">
        <v>20101</v>
      </c>
      <c r="B6" s="45" t="s">
        <v>73</v>
      </c>
      <c r="C6" s="52">
        <f>D6+E6+F6+G6+H6</f>
        <v>6.5</v>
      </c>
      <c r="D6" s="49">
        <f>D7</f>
        <v>0</v>
      </c>
      <c r="E6" s="49">
        <f t="shared" ref="E6:H6" si="1">E7</f>
        <v>6.5</v>
      </c>
      <c r="F6" s="49">
        <f t="shared" si="1"/>
        <v>0</v>
      </c>
      <c r="G6" s="49">
        <f t="shared" si="1"/>
        <v>0</v>
      </c>
      <c r="H6" s="49">
        <f t="shared" si="1"/>
        <v>0</v>
      </c>
    </row>
    <row r="7" ht="20.1" customHeight="1" spans="1:8">
      <c r="A7" s="56" t="s">
        <v>74</v>
      </c>
      <c r="B7" s="57" t="s">
        <v>75</v>
      </c>
      <c r="C7" s="32">
        <f>D7+E7+F7+G7+H7</f>
        <v>6.5</v>
      </c>
      <c r="D7" s="32">
        <v>0</v>
      </c>
      <c r="E7" s="32">
        <v>6.5</v>
      </c>
      <c r="F7" s="32">
        <v>0</v>
      </c>
      <c r="G7" s="32">
        <v>0</v>
      </c>
      <c r="H7" s="32">
        <v>0</v>
      </c>
    </row>
    <row r="8" s="54" customFormat="1" ht="20.1" customHeight="1" spans="1:8">
      <c r="A8" s="45">
        <v>20103</v>
      </c>
      <c r="B8" s="58" t="s">
        <v>76</v>
      </c>
      <c r="C8" s="52">
        <f t="shared" ref="C8:C35" si="2">D8+E8+F8+G8+H8</f>
        <v>1054.51</v>
      </c>
      <c r="D8" s="52">
        <f>D9+D10</f>
        <v>931.34</v>
      </c>
      <c r="E8" s="52">
        <f t="shared" ref="E8:H8" si="3">E9+E10</f>
        <v>123.17</v>
      </c>
      <c r="F8" s="52">
        <f t="shared" si="3"/>
        <v>0</v>
      </c>
      <c r="G8" s="52">
        <f t="shared" si="3"/>
        <v>0</v>
      </c>
      <c r="H8" s="52">
        <f t="shared" si="3"/>
        <v>0</v>
      </c>
    </row>
    <row r="9" ht="20.1" customHeight="1" spans="1:8">
      <c r="A9" s="56" t="s">
        <v>77</v>
      </c>
      <c r="B9" s="57" t="s">
        <v>78</v>
      </c>
      <c r="C9" s="32">
        <f t="shared" si="2"/>
        <v>945.66</v>
      </c>
      <c r="D9" s="32">
        <v>931.34</v>
      </c>
      <c r="E9" s="32">
        <v>14.32</v>
      </c>
      <c r="F9" s="32">
        <v>0</v>
      </c>
      <c r="G9" s="32">
        <v>0</v>
      </c>
      <c r="H9" s="32">
        <v>0</v>
      </c>
    </row>
    <row r="10" ht="20.1" customHeight="1" spans="1:8">
      <c r="A10" s="56" t="s">
        <v>79</v>
      </c>
      <c r="B10" s="57" t="s">
        <v>80</v>
      </c>
      <c r="C10" s="32">
        <f t="shared" si="2"/>
        <v>108.85</v>
      </c>
      <c r="D10" s="32">
        <v>0</v>
      </c>
      <c r="E10" s="32">
        <v>108.85</v>
      </c>
      <c r="F10" s="32">
        <v>0</v>
      </c>
      <c r="G10" s="32">
        <v>0</v>
      </c>
      <c r="H10" s="32">
        <v>0</v>
      </c>
    </row>
    <row r="11" s="54" customFormat="1" ht="20.1" customHeight="1" spans="1:8">
      <c r="A11" s="45">
        <v>20111</v>
      </c>
      <c r="B11" s="58" t="s">
        <v>81</v>
      </c>
      <c r="C11" s="52">
        <f t="shared" si="2"/>
        <v>8.03</v>
      </c>
      <c r="D11" s="52">
        <f>D12</f>
        <v>0</v>
      </c>
      <c r="E11" s="52">
        <f t="shared" ref="E11:H11" si="4">E12</f>
        <v>8.03</v>
      </c>
      <c r="F11" s="52">
        <f t="shared" si="4"/>
        <v>0</v>
      </c>
      <c r="G11" s="52">
        <f t="shared" si="4"/>
        <v>0</v>
      </c>
      <c r="H11" s="52">
        <f t="shared" si="4"/>
        <v>0</v>
      </c>
    </row>
    <row r="12" ht="20.1" customHeight="1" spans="1:8">
      <c r="A12" s="56" t="s">
        <v>82</v>
      </c>
      <c r="B12" s="57" t="s">
        <v>83</v>
      </c>
      <c r="C12" s="32">
        <f t="shared" si="2"/>
        <v>8.03</v>
      </c>
      <c r="D12" s="32">
        <v>0</v>
      </c>
      <c r="E12" s="32">
        <v>8.03</v>
      </c>
      <c r="F12" s="32">
        <v>0</v>
      </c>
      <c r="G12" s="32">
        <v>0</v>
      </c>
      <c r="H12" s="32">
        <v>0</v>
      </c>
    </row>
    <row r="13" s="54" customFormat="1" ht="20.1" customHeight="1" spans="1:8">
      <c r="A13" s="45">
        <v>20131</v>
      </c>
      <c r="B13" s="58" t="s">
        <v>84</v>
      </c>
      <c r="C13" s="52">
        <f t="shared" si="2"/>
        <v>4</v>
      </c>
      <c r="D13" s="52">
        <f>D14</f>
        <v>0</v>
      </c>
      <c r="E13" s="52">
        <f t="shared" ref="E13:H13" si="5">E14</f>
        <v>4</v>
      </c>
      <c r="F13" s="52">
        <f t="shared" si="5"/>
        <v>0</v>
      </c>
      <c r="G13" s="52">
        <f t="shared" si="5"/>
        <v>0</v>
      </c>
      <c r="H13" s="52">
        <f t="shared" si="5"/>
        <v>0</v>
      </c>
    </row>
    <row r="14" ht="20.1" customHeight="1" spans="1:8">
      <c r="A14" s="56" t="s">
        <v>85</v>
      </c>
      <c r="B14" s="57" t="s">
        <v>86</v>
      </c>
      <c r="C14" s="32">
        <f t="shared" si="2"/>
        <v>4</v>
      </c>
      <c r="D14" s="32">
        <v>0</v>
      </c>
      <c r="E14" s="32">
        <v>4</v>
      </c>
      <c r="F14" s="32">
        <v>0</v>
      </c>
      <c r="G14" s="32">
        <v>0</v>
      </c>
      <c r="H14" s="32">
        <v>0</v>
      </c>
    </row>
    <row r="15" s="54" customFormat="1" ht="20.1" customHeight="1" spans="1:8">
      <c r="A15" s="55">
        <v>208</v>
      </c>
      <c r="B15" s="59" t="s">
        <v>87</v>
      </c>
      <c r="C15" s="52">
        <f t="shared" si="2"/>
        <v>122.38</v>
      </c>
      <c r="D15" s="52">
        <f>D16+D18+D20</f>
        <v>102.38</v>
      </c>
      <c r="E15" s="52">
        <f t="shared" ref="E15:H15" si="6">E16+E18+E20</f>
        <v>20</v>
      </c>
      <c r="F15" s="52">
        <f t="shared" si="6"/>
        <v>0</v>
      </c>
      <c r="G15" s="52">
        <f t="shared" si="6"/>
        <v>0</v>
      </c>
      <c r="H15" s="52">
        <f t="shared" si="6"/>
        <v>0</v>
      </c>
    </row>
    <row r="16" s="54" customFormat="1" ht="20.1" customHeight="1" spans="1:8">
      <c r="A16" s="45">
        <v>20802</v>
      </c>
      <c r="B16" s="58" t="s">
        <v>88</v>
      </c>
      <c r="C16" s="52">
        <f t="shared" si="2"/>
        <v>20</v>
      </c>
      <c r="D16" s="52">
        <f>D17</f>
        <v>0</v>
      </c>
      <c r="E16" s="52">
        <f t="shared" ref="E16:H16" si="7">E17</f>
        <v>20</v>
      </c>
      <c r="F16" s="52">
        <f t="shared" si="7"/>
        <v>0</v>
      </c>
      <c r="G16" s="52">
        <f t="shared" si="7"/>
        <v>0</v>
      </c>
      <c r="H16" s="52">
        <f t="shared" si="7"/>
        <v>0</v>
      </c>
    </row>
    <row r="17" ht="20.1" customHeight="1" spans="1:8">
      <c r="A17" s="56" t="s">
        <v>89</v>
      </c>
      <c r="B17" s="57" t="s">
        <v>90</v>
      </c>
      <c r="C17" s="32">
        <f t="shared" si="2"/>
        <v>20</v>
      </c>
      <c r="D17" s="32">
        <v>0</v>
      </c>
      <c r="E17" s="32">
        <v>20</v>
      </c>
      <c r="F17" s="32">
        <v>0</v>
      </c>
      <c r="G17" s="32">
        <v>0</v>
      </c>
      <c r="H17" s="32">
        <v>0</v>
      </c>
    </row>
    <row r="18" s="54" customFormat="1" ht="20.1" customHeight="1" spans="1:8">
      <c r="A18" s="60">
        <v>20805</v>
      </c>
      <c r="B18" s="58" t="s">
        <v>91</v>
      </c>
      <c r="C18" s="52">
        <f t="shared" si="2"/>
        <v>99.57</v>
      </c>
      <c r="D18" s="52">
        <f>D19</f>
        <v>99.57</v>
      </c>
      <c r="E18" s="52">
        <f t="shared" ref="E18:H18" si="8">E19</f>
        <v>0</v>
      </c>
      <c r="F18" s="52">
        <f t="shared" si="8"/>
        <v>0</v>
      </c>
      <c r="G18" s="52">
        <f t="shared" si="8"/>
        <v>0</v>
      </c>
      <c r="H18" s="52">
        <f t="shared" si="8"/>
        <v>0</v>
      </c>
    </row>
    <row r="19" ht="20.1" customHeight="1" spans="1:8">
      <c r="A19" s="56" t="s">
        <v>92</v>
      </c>
      <c r="B19" s="57" t="s">
        <v>93</v>
      </c>
      <c r="C19" s="32">
        <f t="shared" si="2"/>
        <v>99.57</v>
      </c>
      <c r="D19" s="32">
        <v>99.57</v>
      </c>
      <c r="E19" s="32">
        <v>0</v>
      </c>
      <c r="F19" s="32">
        <v>0</v>
      </c>
      <c r="G19" s="32">
        <v>0</v>
      </c>
      <c r="H19" s="32">
        <v>0</v>
      </c>
    </row>
    <row r="20" s="54" customFormat="1" ht="20.1" customHeight="1" spans="1:8">
      <c r="A20" s="60">
        <v>20827</v>
      </c>
      <c r="B20" s="58" t="s">
        <v>94</v>
      </c>
      <c r="C20" s="52">
        <f t="shared" si="2"/>
        <v>2.81</v>
      </c>
      <c r="D20" s="52">
        <f>D21+D22</f>
        <v>2.81</v>
      </c>
      <c r="E20" s="52">
        <f t="shared" ref="E20:H20" si="9">E21+E22</f>
        <v>0</v>
      </c>
      <c r="F20" s="52">
        <f t="shared" si="9"/>
        <v>0</v>
      </c>
      <c r="G20" s="52">
        <f t="shared" si="9"/>
        <v>0</v>
      </c>
      <c r="H20" s="52">
        <f t="shared" si="9"/>
        <v>0</v>
      </c>
    </row>
    <row r="21" ht="20.1" customHeight="1" spans="1:8">
      <c r="A21" s="56" t="s">
        <v>95</v>
      </c>
      <c r="B21" s="57" t="s">
        <v>96</v>
      </c>
      <c r="C21" s="32">
        <f t="shared" si="2"/>
        <v>1.54</v>
      </c>
      <c r="D21" s="32">
        <v>1.54</v>
      </c>
      <c r="E21" s="32">
        <v>0</v>
      </c>
      <c r="F21" s="32">
        <v>0</v>
      </c>
      <c r="G21" s="32">
        <v>0</v>
      </c>
      <c r="H21" s="32">
        <v>0</v>
      </c>
    </row>
    <row r="22" ht="20.1" customHeight="1" spans="1:8">
      <c r="A22" s="56" t="s">
        <v>97</v>
      </c>
      <c r="B22" s="57" t="s">
        <v>98</v>
      </c>
      <c r="C22" s="32">
        <f t="shared" si="2"/>
        <v>1.27</v>
      </c>
      <c r="D22" s="32">
        <v>1.27</v>
      </c>
      <c r="E22" s="32">
        <v>0</v>
      </c>
      <c r="F22" s="32">
        <v>0</v>
      </c>
      <c r="G22" s="32">
        <v>0</v>
      </c>
      <c r="H22" s="32">
        <v>0</v>
      </c>
    </row>
    <row r="23" s="54" customFormat="1" ht="20.1" customHeight="1" spans="1:8">
      <c r="A23" s="61">
        <v>210</v>
      </c>
      <c r="B23" s="59" t="s">
        <v>99</v>
      </c>
      <c r="C23" s="52">
        <f t="shared" si="2"/>
        <v>75.81</v>
      </c>
      <c r="D23" s="52">
        <f>D24+D26+D28</f>
        <v>72.81</v>
      </c>
      <c r="E23" s="52">
        <f t="shared" ref="E23:H23" si="10">E24+E26+E28</f>
        <v>3</v>
      </c>
      <c r="F23" s="52">
        <f t="shared" si="10"/>
        <v>0</v>
      </c>
      <c r="G23" s="52">
        <f t="shared" si="10"/>
        <v>0</v>
      </c>
      <c r="H23" s="52">
        <f t="shared" si="10"/>
        <v>0</v>
      </c>
    </row>
    <row r="24" s="54" customFormat="1" ht="20.1" customHeight="1" spans="1:8">
      <c r="A24" s="60">
        <v>21003</v>
      </c>
      <c r="B24" s="58" t="s">
        <v>100</v>
      </c>
      <c r="C24" s="52">
        <f t="shared" si="2"/>
        <v>3</v>
      </c>
      <c r="D24" s="52">
        <f>D25</f>
        <v>0</v>
      </c>
      <c r="E24" s="52">
        <f t="shared" ref="E24:H24" si="11">E25</f>
        <v>3</v>
      </c>
      <c r="F24" s="52">
        <f t="shared" si="11"/>
        <v>0</v>
      </c>
      <c r="G24" s="52">
        <f t="shared" si="11"/>
        <v>0</v>
      </c>
      <c r="H24" s="52">
        <f t="shared" si="11"/>
        <v>0</v>
      </c>
    </row>
    <row r="25" ht="20.1" customHeight="1" spans="1:8">
      <c r="A25" s="56" t="s">
        <v>101</v>
      </c>
      <c r="B25" s="57" t="s">
        <v>102</v>
      </c>
      <c r="C25" s="32">
        <f t="shared" si="2"/>
        <v>3</v>
      </c>
      <c r="D25" s="32">
        <v>0</v>
      </c>
      <c r="E25" s="32">
        <v>3</v>
      </c>
      <c r="F25" s="32">
        <v>0</v>
      </c>
      <c r="G25" s="32">
        <v>0</v>
      </c>
      <c r="H25" s="32">
        <v>0</v>
      </c>
    </row>
    <row r="26" s="54" customFormat="1" ht="20.1" customHeight="1" spans="1:8">
      <c r="A26" s="60">
        <v>21011</v>
      </c>
      <c r="B26" s="58" t="s">
        <v>103</v>
      </c>
      <c r="C26" s="52">
        <f t="shared" si="2"/>
        <v>18.67</v>
      </c>
      <c r="D26" s="52">
        <f>D27</f>
        <v>18.67</v>
      </c>
      <c r="E26" s="52">
        <f t="shared" ref="E26:H26" si="12">E27</f>
        <v>0</v>
      </c>
      <c r="F26" s="52">
        <f t="shared" si="12"/>
        <v>0</v>
      </c>
      <c r="G26" s="52">
        <f t="shared" si="12"/>
        <v>0</v>
      </c>
      <c r="H26" s="52">
        <f t="shared" si="12"/>
        <v>0</v>
      </c>
    </row>
    <row r="27" ht="20.1" customHeight="1" spans="1:8">
      <c r="A27" s="56" t="s">
        <v>104</v>
      </c>
      <c r="B27" s="57" t="s">
        <v>105</v>
      </c>
      <c r="C27" s="32">
        <f t="shared" si="2"/>
        <v>18.67</v>
      </c>
      <c r="D27" s="32">
        <v>18.67</v>
      </c>
      <c r="E27" s="32">
        <v>0</v>
      </c>
      <c r="F27" s="32">
        <v>0</v>
      </c>
      <c r="G27" s="32">
        <v>0</v>
      </c>
      <c r="H27" s="32">
        <v>0</v>
      </c>
    </row>
    <row r="28" s="54" customFormat="1" ht="20.1" customHeight="1" spans="1:8">
      <c r="A28" s="60">
        <v>21012</v>
      </c>
      <c r="B28" s="58" t="s">
        <v>106</v>
      </c>
      <c r="C28" s="52">
        <f t="shared" si="2"/>
        <v>54.14</v>
      </c>
      <c r="D28" s="52">
        <f>D29</f>
        <v>54.14</v>
      </c>
      <c r="E28" s="52">
        <f t="shared" ref="E28:H28" si="13">E29</f>
        <v>0</v>
      </c>
      <c r="F28" s="52">
        <f t="shared" si="13"/>
        <v>0</v>
      </c>
      <c r="G28" s="52">
        <f t="shared" si="13"/>
        <v>0</v>
      </c>
      <c r="H28" s="52">
        <f t="shared" si="13"/>
        <v>0</v>
      </c>
    </row>
    <row r="29" ht="20.1" customHeight="1" spans="1:8">
      <c r="A29" s="56" t="s">
        <v>107</v>
      </c>
      <c r="B29" s="57" t="s">
        <v>108</v>
      </c>
      <c r="C29" s="32">
        <f t="shared" si="2"/>
        <v>54.14</v>
      </c>
      <c r="D29" s="32">
        <v>54.14</v>
      </c>
      <c r="E29" s="32">
        <v>0</v>
      </c>
      <c r="F29" s="32">
        <v>0</v>
      </c>
      <c r="G29" s="32">
        <v>0</v>
      </c>
      <c r="H29" s="32">
        <v>0</v>
      </c>
    </row>
    <row r="30" s="54" customFormat="1" ht="20.1" customHeight="1" spans="1:8">
      <c r="A30" s="61">
        <v>211</v>
      </c>
      <c r="B30" s="59" t="s">
        <v>109</v>
      </c>
      <c r="C30" s="52">
        <f t="shared" si="2"/>
        <v>1</v>
      </c>
      <c r="D30" s="52">
        <f>D31</f>
        <v>0</v>
      </c>
      <c r="E30" s="52">
        <f t="shared" ref="E30:H30" si="14">E31</f>
        <v>1</v>
      </c>
      <c r="F30" s="52">
        <f t="shared" si="14"/>
        <v>0</v>
      </c>
      <c r="G30" s="52">
        <f t="shared" si="14"/>
        <v>0</v>
      </c>
      <c r="H30" s="52">
        <f t="shared" si="14"/>
        <v>0</v>
      </c>
    </row>
    <row r="31" ht="20.1" customHeight="1" spans="1:8">
      <c r="A31" s="60">
        <v>21104</v>
      </c>
      <c r="B31" s="58" t="s">
        <v>110</v>
      </c>
      <c r="C31" s="32">
        <f t="shared" si="2"/>
        <v>1</v>
      </c>
      <c r="D31" s="32">
        <f>D32</f>
        <v>0</v>
      </c>
      <c r="E31" s="32">
        <f t="shared" ref="E31:H31" si="15">E32</f>
        <v>1</v>
      </c>
      <c r="F31" s="32">
        <f t="shared" si="15"/>
        <v>0</v>
      </c>
      <c r="G31" s="32">
        <f t="shared" si="15"/>
        <v>0</v>
      </c>
      <c r="H31" s="32">
        <f t="shared" si="15"/>
        <v>0</v>
      </c>
    </row>
    <row r="32" ht="20.1" customHeight="1" spans="1:8">
      <c r="A32" s="56" t="s">
        <v>111</v>
      </c>
      <c r="B32" s="57" t="s">
        <v>112</v>
      </c>
      <c r="C32" s="32">
        <f t="shared" si="2"/>
        <v>1</v>
      </c>
      <c r="D32" s="32">
        <v>0</v>
      </c>
      <c r="E32" s="32">
        <v>1</v>
      </c>
      <c r="F32" s="32">
        <v>0</v>
      </c>
      <c r="G32" s="32">
        <v>0</v>
      </c>
      <c r="H32" s="32">
        <v>0</v>
      </c>
    </row>
    <row r="33" s="54" customFormat="1" ht="20.1" customHeight="1" spans="1:8">
      <c r="A33" s="61">
        <v>221</v>
      </c>
      <c r="B33" s="59" t="s">
        <v>113</v>
      </c>
      <c r="C33" s="52">
        <f t="shared" si="2"/>
        <v>85.29</v>
      </c>
      <c r="D33" s="52">
        <f>D34</f>
        <v>85.29</v>
      </c>
      <c r="E33" s="52">
        <f t="shared" ref="E33:H33" si="16">E34</f>
        <v>0</v>
      </c>
      <c r="F33" s="52">
        <f t="shared" si="16"/>
        <v>0</v>
      </c>
      <c r="G33" s="52">
        <f t="shared" si="16"/>
        <v>0</v>
      </c>
      <c r="H33" s="52">
        <f t="shared" si="16"/>
        <v>0</v>
      </c>
    </row>
    <row r="34" ht="20.1" customHeight="1" spans="1:8">
      <c r="A34" s="60">
        <v>22102</v>
      </c>
      <c r="B34" s="58" t="s">
        <v>114</v>
      </c>
      <c r="C34" s="32">
        <f t="shared" si="2"/>
        <v>85.29</v>
      </c>
      <c r="D34" s="32">
        <f>D35</f>
        <v>85.29</v>
      </c>
      <c r="E34" s="32">
        <f t="shared" ref="E34:H34" si="17">E35</f>
        <v>0</v>
      </c>
      <c r="F34" s="32">
        <f t="shared" si="17"/>
        <v>0</v>
      </c>
      <c r="G34" s="32">
        <f t="shared" si="17"/>
        <v>0</v>
      </c>
      <c r="H34" s="32">
        <f t="shared" si="17"/>
        <v>0</v>
      </c>
    </row>
    <row r="35" ht="20.1" customHeight="1" spans="1:8">
      <c r="A35" s="56" t="s">
        <v>115</v>
      </c>
      <c r="B35" s="57" t="s">
        <v>116</v>
      </c>
      <c r="C35" s="32">
        <f t="shared" si="2"/>
        <v>85.29</v>
      </c>
      <c r="D35" s="32">
        <v>85.29</v>
      </c>
      <c r="E35" s="32">
        <v>0</v>
      </c>
      <c r="F35" s="32">
        <v>0</v>
      </c>
      <c r="G35" s="32">
        <v>0</v>
      </c>
      <c r="H35" s="32">
        <v>0</v>
      </c>
    </row>
    <row r="36" ht="20.1" customHeight="1" spans="1:8">
      <c r="A36" s="51"/>
      <c r="B36" s="52" t="s">
        <v>51</v>
      </c>
      <c r="C36" s="50">
        <f>C5+C15+C23+C30+C33</f>
        <v>1357.52</v>
      </c>
      <c r="D36" s="50">
        <f t="shared" ref="D36:H36" si="18">D5+D15+D23+D30+D33</f>
        <v>1191.82</v>
      </c>
      <c r="E36" s="50">
        <f t="shared" si="18"/>
        <v>165.7</v>
      </c>
      <c r="F36" s="50">
        <f t="shared" si="18"/>
        <v>0</v>
      </c>
      <c r="G36" s="50">
        <f t="shared" si="18"/>
        <v>0</v>
      </c>
      <c r="H36" s="50">
        <f t="shared" si="18"/>
        <v>0</v>
      </c>
    </row>
  </sheetData>
  <autoFilter ref="A4:H36">
    <extLst/>
  </autoFilter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708333333333333" right="0.708333333333333" top="0.669444444444445" bottom="0.469444444444444" header="0.314583333333333" footer="0.314583333333333"/>
  <pageSetup paperSize="9" scale="90" fitToHeight="2" orientation="landscape"/>
  <headerFooter/>
  <ignoredErrors>
    <ignoredError sqref="A35 A7 A9:A10 A12 A14 A17 A19 A21:A22 A25 A27 A29 A3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D32"/>
  <sheetViews>
    <sheetView topLeftCell="A7" workbookViewId="0">
      <selection activeCell="D31" sqref="D31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24" t="s">
        <v>117</v>
      </c>
      <c r="B1" s="24"/>
      <c r="C1" s="24"/>
      <c r="D1" s="24"/>
    </row>
    <row r="2" ht="15" customHeight="1" spans="1:4">
      <c r="A2" s="38" t="s">
        <v>118</v>
      </c>
      <c r="B2" s="38"/>
      <c r="C2" s="38"/>
      <c r="D2" s="26" t="s">
        <v>2</v>
      </c>
    </row>
    <row r="3" ht="30" customHeight="1" spans="1:4">
      <c r="A3" s="27" t="s">
        <v>3</v>
      </c>
      <c r="B3" s="27"/>
      <c r="C3" s="27" t="s">
        <v>4</v>
      </c>
      <c r="D3" s="27"/>
    </row>
    <row r="4" ht="30" customHeight="1" spans="1:4">
      <c r="A4" s="27" t="s">
        <v>5</v>
      </c>
      <c r="B4" s="27" t="s">
        <v>6</v>
      </c>
      <c r="C4" s="27" t="s">
        <v>5</v>
      </c>
      <c r="D4" s="27" t="s">
        <v>6</v>
      </c>
    </row>
    <row r="5" ht="15" customHeight="1" spans="1:4">
      <c r="A5" s="32" t="s">
        <v>119</v>
      </c>
      <c r="B5" s="32">
        <v>1357.52</v>
      </c>
      <c r="C5" s="32" t="s">
        <v>8</v>
      </c>
      <c r="D5" s="32">
        <v>1073.04</v>
      </c>
    </row>
    <row r="6" ht="15" customHeight="1" spans="1:4">
      <c r="A6" s="32" t="s">
        <v>120</v>
      </c>
      <c r="B6" s="32"/>
      <c r="C6" s="32" t="s">
        <v>10</v>
      </c>
      <c r="D6" s="32"/>
    </row>
    <row r="7" ht="15" customHeight="1" spans="1:4">
      <c r="A7" s="32" t="s">
        <v>121</v>
      </c>
      <c r="B7" s="32"/>
      <c r="C7" s="32" t="s">
        <v>12</v>
      </c>
      <c r="D7" s="32"/>
    </row>
    <row r="8" ht="15" customHeight="1" spans="1:4">
      <c r="A8" s="32"/>
      <c r="B8" s="32"/>
      <c r="C8" s="32" t="s">
        <v>14</v>
      </c>
      <c r="D8" s="32"/>
    </row>
    <row r="9" ht="15" customHeight="1" spans="1:4">
      <c r="A9" s="32"/>
      <c r="B9" s="32"/>
      <c r="C9" s="32" t="s">
        <v>16</v>
      </c>
      <c r="D9" s="32"/>
    </row>
    <row r="10" ht="15" customHeight="1" spans="1:4">
      <c r="A10" s="32"/>
      <c r="B10" s="32"/>
      <c r="C10" s="32" t="s">
        <v>18</v>
      </c>
      <c r="D10" s="32"/>
    </row>
    <row r="11" ht="15" customHeight="1" spans="1:4">
      <c r="A11" s="32"/>
      <c r="B11" s="32"/>
      <c r="C11" s="32" t="s">
        <v>20</v>
      </c>
      <c r="D11" s="32"/>
    </row>
    <row r="12" ht="15" customHeight="1" spans="1:4">
      <c r="A12" s="32"/>
      <c r="B12" s="32"/>
      <c r="C12" s="32" t="s">
        <v>22</v>
      </c>
      <c r="D12" s="32">
        <v>122.38</v>
      </c>
    </row>
    <row r="13" ht="15" customHeight="1" spans="1:4">
      <c r="A13" s="32"/>
      <c r="B13" s="32"/>
      <c r="C13" s="32" t="s">
        <v>24</v>
      </c>
      <c r="D13" s="32">
        <v>75.81</v>
      </c>
    </row>
    <row r="14" ht="15" customHeight="1" spans="1:4">
      <c r="A14" s="32"/>
      <c r="B14" s="32"/>
      <c r="C14" s="32" t="s">
        <v>26</v>
      </c>
      <c r="D14" s="32">
        <v>1</v>
      </c>
    </row>
    <row r="15" ht="15" customHeight="1" spans="1:4">
      <c r="A15" s="32"/>
      <c r="B15" s="32"/>
      <c r="C15" s="32" t="s">
        <v>27</v>
      </c>
      <c r="D15" s="32"/>
    </row>
    <row r="16" ht="15" customHeight="1" spans="1:4">
      <c r="A16" s="32"/>
      <c r="B16" s="32"/>
      <c r="C16" s="32" t="s">
        <v>28</v>
      </c>
      <c r="D16" s="32"/>
    </row>
    <row r="17" ht="15" customHeight="1" spans="1:4">
      <c r="A17" s="32"/>
      <c r="B17" s="32"/>
      <c r="C17" s="32" t="s">
        <v>29</v>
      </c>
      <c r="D17" s="32"/>
    </row>
    <row r="18" ht="15" customHeight="1" spans="1:4">
      <c r="A18" s="32"/>
      <c r="B18" s="32"/>
      <c r="C18" s="32" t="s">
        <v>30</v>
      </c>
      <c r="D18" s="32"/>
    </row>
    <row r="19" ht="15" customHeight="1" spans="1:4">
      <c r="A19" s="32"/>
      <c r="B19" s="32"/>
      <c r="C19" s="32" t="s">
        <v>31</v>
      </c>
      <c r="D19" s="32"/>
    </row>
    <row r="20" ht="15" customHeight="1" spans="1:4">
      <c r="A20" s="32"/>
      <c r="B20" s="32"/>
      <c r="C20" s="32" t="s">
        <v>32</v>
      </c>
      <c r="D20" s="32"/>
    </row>
    <row r="21" ht="15" customHeight="1" spans="1:4">
      <c r="A21" s="32"/>
      <c r="B21" s="32"/>
      <c r="C21" s="32" t="s">
        <v>33</v>
      </c>
      <c r="D21" s="32"/>
    </row>
    <row r="22" ht="15" customHeight="1" spans="1:4">
      <c r="A22" s="32"/>
      <c r="B22" s="32"/>
      <c r="C22" s="32" t="s">
        <v>34</v>
      </c>
      <c r="D22" s="32"/>
    </row>
    <row r="23" ht="15" customHeight="1" spans="1:4">
      <c r="A23" s="32"/>
      <c r="B23" s="32"/>
      <c r="C23" s="32" t="s">
        <v>35</v>
      </c>
      <c r="D23" s="32">
        <v>85.29</v>
      </c>
    </row>
    <row r="24" ht="15" customHeight="1" spans="1:4">
      <c r="A24" s="32"/>
      <c r="B24" s="32"/>
      <c r="C24" s="32" t="s">
        <v>36</v>
      </c>
      <c r="D24" s="32"/>
    </row>
    <row r="25" ht="15" customHeight="1" spans="1:4">
      <c r="A25" s="32"/>
      <c r="B25" s="32"/>
      <c r="C25" s="32" t="s">
        <v>37</v>
      </c>
      <c r="D25" s="32"/>
    </row>
    <row r="26" ht="15" customHeight="1" spans="1:4">
      <c r="A26" s="32"/>
      <c r="B26" s="32"/>
      <c r="C26" s="32" t="s">
        <v>38</v>
      </c>
      <c r="D26" s="32"/>
    </row>
    <row r="27" ht="15" customHeight="1" spans="1:4">
      <c r="A27" s="32"/>
      <c r="B27" s="32"/>
      <c r="C27" s="32" t="s">
        <v>39</v>
      </c>
      <c r="D27" s="32"/>
    </row>
    <row r="28" ht="15" customHeight="1" spans="1:4">
      <c r="A28" s="27" t="s">
        <v>40</v>
      </c>
      <c r="B28" s="32">
        <f>B5+B6+B7</f>
        <v>1357.52</v>
      </c>
      <c r="C28" s="27" t="s">
        <v>41</v>
      </c>
      <c r="D28" s="32">
        <f>D5+D7+D6+D8+D9+D10+D11+D12+D13+D14+D15+D16+D17+D18+D19+D20+D21+D22+D23+D24+D25+D26+D27</f>
        <v>1357.52</v>
      </c>
    </row>
    <row r="29" ht="15" customHeight="1" spans="1:4">
      <c r="A29" s="32"/>
      <c r="B29" s="32"/>
      <c r="C29" s="32"/>
      <c r="D29" s="32"/>
    </row>
    <row r="30" ht="15" customHeight="1" spans="1:4">
      <c r="A30" s="32" t="s">
        <v>122</v>
      </c>
      <c r="B30" s="32"/>
      <c r="C30" s="32" t="s">
        <v>43</v>
      </c>
      <c r="D30" s="32"/>
    </row>
    <row r="31" ht="15" customHeight="1" spans="1:4">
      <c r="A31" s="32"/>
      <c r="B31" s="32"/>
      <c r="C31" s="32"/>
      <c r="D31" s="32"/>
    </row>
    <row r="32" ht="15" customHeight="1" spans="1:4">
      <c r="A32" s="27" t="s">
        <v>44</v>
      </c>
      <c r="B32" s="32">
        <f>B28+B30</f>
        <v>1357.52</v>
      </c>
      <c r="C32" s="27" t="s">
        <v>45</v>
      </c>
      <c r="D32" s="32">
        <f>D28+D30</f>
        <v>1357.52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36"/>
  <sheetViews>
    <sheetView topLeftCell="A16" workbookViewId="0">
      <selection activeCell="B21" sqref="B21"/>
    </sheetView>
  </sheetViews>
  <sheetFormatPr defaultColWidth="9" defaultRowHeight="13.5" outlineLevelCol="4"/>
  <cols>
    <col min="1" max="1" width="11.6166666666667" customWidth="1"/>
    <col min="2" max="2" width="40.125" customWidth="1"/>
    <col min="3" max="5" width="15.625" customWidth="1"/>
  </cols>
  <sheetData>
    <row r="1" ht="20.1" customHeight="1" spans="1:5">
      <c r="A1" s="24" t="s">
        <v>123</v>
      </c>
      <c r="B1" s="24"/>
      <c r="C1" s="24"/>
      <c r="D1" s="24"/>
      <c r="E1" s="24"/>
    </row>
    <row r="2" ht="15" customHeight="1" spans="1:5">
      <c r="A2" s="38" t="s">
        <v>118</v>
      </c>
      <c r="B2" s="38"/>
      <c r="C2" s="38"/>
      <c r="D2" s="38"/>
      <c r="E2" s="26" t="s">
        <v>2</v>
      </c>
    </row>
    <row r="3" ht="30" customHeight="1" spans="1:5">
      <c r="A3" s="49" t="s">
        <v>64</v>
      </c>
      <c r="B3" s="49"/>
      <c r="C3" s="49" t="s">
        <v>51</v>
      </c>
      <c r="D3" s="49" t="s">
        <v>65</v>
      </c>
      <c r="E3" s="49" t="s">
        <v>66</v>
      </c>
    </row>
    <row r="4" ht="30" customHeight="1" spans="1:5">
      <c r="A4" s="49" t="s">
        <v>70</v>
      </c>
      <c r="B4" s="49" t="s">
        <v>71</v>
      </c>
      <c r="C4" s="49"/>
      <c r="D4" s="49"/>
      <c r="E4" s="49"/>
    </row>
    <row r="5" ht="20.1" customHeight="1" spans="1:5">
      <c r="A5" s="31">
        <v>201</v>
      </c>
      <c r="B5" s="32" t="s">
        <v>72</v>
      </c>
      <c r="C5" s="32">
        <f>D5+E5</f>
        <v>1073.04</v>
      </c>
      <c r="D5" s="32">
        <v>931.34</v>
      </c>
      <c r="E5" s="32">
        <v>141.7</v>
      </c>
    </row>
    <row r="6" ht="20.1" customHeight="1" spans="1:5">
      <c r="A6" s="31">
        <v>20101</v>
      </c>
      <c r="B6" s="32" t="s">
        <v>73</v>
      </c>
      <c r="C6" s="32">
        <f t="shared" ref="C6:C35" si="0">D6+E6</f>
        <v>6.5</v>
      </c>
      <c r="D6" s="32">
        <v>0</v>
      </c>
      <c r="E6" s="32">
        <v>6.5</v>
      </c>
    </row>
    <row r="7" ht="20.1" customHeight="1" spans="1:5">
      <c r="A7" s="31" t="s">
        <v>74</v>
      </c>
      <c r="B7" s="32" t="s">
        <v>75</v>
      </c>
      <c r="C7" s="32">
        <f t="shared" si="0"/>
        <v>6.5</v>
      </c>
      <c r="D7" s="32">
        <v>0</v>
      </c>
      <c r="E7" s="32">
        <v>6.5</v>
      </c>
    </row>
    <row r="8" ht="20.1" customHeight="1" spans="1:5">
      <c r="A8" s="31">
        <v>20103</v>
      </c>
      <c r="B8" s="32" t="s">
        <v>76</v>
      </c>
      <c r="C8" s="32">
        <f t="shared" si="0"/>
        <v>1054.51</v>
      </c>
      <c r="D8" s="32">
        <v>931.34</v>
      </c>
      <c r="E8" s="32">
        <v>123.17</v>
      </c>
    </row>
    <row r="9" ht="20.1" customHeight="1" spans="1:5">
      <c r="A9" s="31" t="s">
        <v>77</v>
      </c>
      <c r="B9" s="32" t="s">
        <v>78</v>
      </c>
      <c r="C9" s="32">
        <f t="shared" si="0"/>
        <v>945.66</v>
      </c>
      <c r="D9" s="32">
        <v>931.34</v>
      </c>
      <c r="E9" s="32">
        <v>14.32</v>
      </c>
    </row>
    <row r="10" ht="20.1" customHeight="1" spans="1:5">
      <c r="A10" s="31" t="s">
        <v>79</v>
      </c>
      <c r="B10" s="32" t="s">
        <v>80</v>
      </c>
      <c r="C10" s="32">
        <f t="shared" si="0"/>
        <v>108.85</v>
      </c>
      <c r="D10" s="32">
        <v>0</v>
      </c>
      <c r="E10" s="32">
        <v>108.85</v>
      </c>
    </row>
    <row r="11" ht="20.1" customHeight="1" spans="1:5">
      <c r="A11" s="31">
        <v>20111</v>
      </c>
      <c r="B11" s="32" t="s">
        <v>81</v>
      </c>
      <c r="C11" s="32">
        <f t="shared" si="0"/>
        <v>8.03</v>
      </c>
      <c r="D11" s="32">
        <v>0</v>
      </c>
      <c r="E11" s="32">
        <v>8.03</v>
      </c>
    </row>
    <row r="12" ht="20.1" customHeight="1" spans="1:5">
      <c r="A12" s="31" t="s">
        <v>82</v>
      </c>
      <c r="B12" s="32" t="s">
        <v>83</v>
      </c>
      <c r="C12" s="32">
        <f t="shared" si="0"/>
        <v>8.03</v>
      </c>
      <c r="D12" s="32">
        <v>0</v>
      </c>
      <c r="E12" s="32">
        <v>8.03</v>
      </c>
    </row>
    <row r="13" ht="20.1" customHeight="1" spans="1:5">
      <c r="A13" s="31">
        <v>20131</v>
      </c>
      <c r="B13" s="50" t="s">
        <v>84</v>
      </c>
      <c r="C13" s="32">
        <f t="shared" si="0"/>
        <v>4</v>
      </c>
      <c r="D13" s="32">
        <v>0</v>
      </c>
      <c r="E13" s="32">
        <v>4</v>
      </c>
    </row>
    <row r="14" ht="20.1" customHeight="1" spans="1:5">
      <c r="A14" s="31" t="s">
        <v>85</v>
      </c>
      <c r="B14" s="32" t="s">
        <v>86</v>
      </c>
      <c r="C14" s="32">
        <f t="shared" si="0"/>
        <v>4</v>
      </c>
      <c r="D14" s="32">
        <v>0</v>
      </c>
      <c r="E14" s="32">
        <v>4</v>
      </c>
    </row>
    <row r="15" ht="20.1" customHeight="1" spans="1:5">
      <c r="A15" s="31">
        <v>208</v>
      </c>
      <c r="B15" s="32" t="s">
        <v>87</v>
      </c>
      <c r="C15" s="32">
        <f t="shared" si="0"/>
        <v>122.38</v>
      </c>
      <c r="D15" s="32">
        <v>102.38</v>
      </c>
      <c r="E15" s="32">
        <v>20</v>
      </c>
    </row>
    <row r="16" ht="20.1" customHeight="1" spans="1:5">
      <c r="A16" s="31">
        <v>20802</v>
      </c>
      <c r="B16" s="32" t="s">
        <v>88</v>
      </c>
      <c r="C16" s="32">
        <f t="shared" si="0"/>
        <v>20</v>
      </c>
      <c r="D16" s="32">
        <v>0</v>
      </c>
      <c r="E16" s="32">
        <v>20</v>
      </c>
    </row>
    <row r="17" ht="20.1" customHeight="1" spans="1:5">
      <c r="A17" s="31" t="s">
        <v>89</v>
      </c>
      <c r="B17" s="32" t="s">
        <v>90</v>
      </c>
      <c r="C17" s="32">
        <f t="shared" si="0"/>
        <v>20</v>
      </c>
      <c r="D17" s="32">
        <v>0</v>
      </c>
      <c r="E17" s="32">
        <v>20</v>
      </c>
    </row>
    <row r="18" ht="20.1" customHeight="1" spans="1:5">
      <c r="A18" s="31">
        <v>20805</v>
      </c>
      <c r="B18" s="32" t="s">
        <v>91</v>
      </c>
      <c r="C18" s="32">
        <f t="shared" si="0"/>
        <v>99.57</v>
      </c>
      <c r="D18" s="32">
        <v>99.57</v>
      </c>
      <c r="E18" s="32">
        <v>0</v>
      </c>
    </row>
    <row r="19" ht="20.1" customHeight="1" spans="1:5">
      <c r="A19" s="31" t="s">
        <v>92</v>
      </c>
      <c r="B19" s="32" t="s">
        <v>93</v>
      </c>
      <c r="C19" s="32">
        <f t="shared" si="0"/>
        <v>99.57</v>
      </c>
      <c r="D19" s="32">
        <v>99.57</v>
      </c>
      <c r="E19" s="32">
        <v>0</v>
      </c>
    </row>
    <row r="20" ht="20.1" customHeight="1" spans="1:5">
      <c r="A20" s="31">
        <v>20827</v>
      </c>
      <c r="B20" s="32" t="s">
        <v>94</v>
      </c>
      <c r="C20" s="32">
        <f t="shared" si="0"/>
        <v>2.81</v>
      </c>
      <c r="D20" s="32">
        <v>2.81</v>
      </c>
      <c r="E20" s="32">
        <v>0</v>
      </c>
    </row>
    <row r="21" ht="20.1" customHeight="1" spans="1:5">
      <c r="A21" s="31" t="s">
        <v>95</v>
      </c>
      <c r="B21" s="32" t="s">
        <v>96</v>
      </c>
      <c r="C21" s="32">
        <f t="shared" si="0"/>
        <v>1.54</v>
      </c>
      <c r="D21" s="32">
        <v>1.54</v>
      </c>
      <c r="E21" s="32">
        <v>0</v>
      </c>
    </row>
    <row r="22" ht="20.1" customHeight="1" spans="1:5">
      <c r="A22" s="31" t="s">
        <v>97</v>
      </c>
      <c r="B22" s="32" t="s">
        <v>98</v>
      </c>
      <c r="C22" s="32">
        <f t="shared" si="0"/>
        <v>1.27</v>
      </c>
      <c r="D22" s="32">
        <v>1.27</v>
      </c>
      <c r="E22" s="32">
        <v>0</v>
      </c>
    </row>
    <row r="23" ht="20.1" customHeight="1" spans="1:5">
      <c r="A23" s="31">
        <v>210</v>
      </c>
      <c r="B23" s="32" t="s">
        <v>99</v>
      </c>
      <c r="C23" s="32">
        <f t="shared" si="0"/>
        <v>75.81</v>
      </c>
      <c r="D23" s="32">
        <v>72.81</v>
      </c>
      <c r="E23" s="32">
        <v>3</v>
      </c>
    </row>
    <row r="24" ht="20.1" customHeight="1" spans="1:5">
      <c r="A24" s="31">
        <v>21003</v>
      </c>
      <c r="B24" s="32" t="s">
        <v>100</v>
      </c>
      <c r="C24" s="32">
        <f t="shared" si="0"/>
        <v>3</v>
      </c>
      <c r="D24" s="32">
        <v>0</v>
      </c>
      <c r="E24" s="32">
        <v>3</v>
      </c>
    </row>
    <row r="25" ht="20.1" customHeight="1" spans="1:5">
      <c r="A25" s="31" t="s">
        <v>101</v>
      </c>
      <c r="B25" s="32" t="s">
        <v>102</v>
      </c>
      <c r="C25" s="32">
        <f t="shared" si="0"/>
        <v>3</v>
      </c>
      <c r="D25" s="32">
        <v>0</v>
      </c>
      <c r="E25" s="32">
        <v>3</v>
      </c>
    </row>
    <row r="26" ht="20.1" customHeight="1" spans="1:5">
      <c r="A26" s="31">
        <v>21011</v>
      </c>
      <c r="B26" s="32" t="s">
        <v>103</v>
      </c>
      <c r="C26" s="32">
        <f t="shared" si="0"/>
        <v>18.67</v>
      </c>
      <c r="D26" s="32">
        <v>18.67</v>
      </c>
      <c r="E26" s="32">
        <v>0</v>
      </c>
    </row>
    <row r="27" ht="20.1" customHeight="1" spans="1:5">
      <c r="A27" s="31" t="s">
        <v>104</v>
      </c>
      <c r="B27" s="32" t="s">
        <v>105</v>
      </c>
      <c r="C27" s="32">
        <f t="shared" si="0"/>
        <v>18.67</v>
      </c>
      <c r="D27" s="32">
        <v>18.67</v>
      </c>
      <c r="E27" s="32">
        <v>0</v>
      </c>
    </row>
    <row r="28" ht="20.1" customHeight="1" spans="1:5">
      <c r="A28" s="31">
        <v>21012</v>
      </c>
      <c r="B28" s="32" t="s">
        <v>106</v>
      </c>
      <c r="C28" s="32">
        <f t="shared" si="0"/>
        <v>54.14</v>
      </c>
      <c r="D28" s="32">
        <v>54.14</v>
      </c>
      <c r="E28" s="32">
        <v>0</v>
      </c>
    </row>
    <row r="29" ht="20.1" customHeight="1" spans="1:5">
      <c r="A29" s="31" t="s">
        <v>107</v>
      </c>
      <c r="B29" s="32" t="s">
        <v>108</v>
      </c>
      <c r="C29" s="32">
        <f t="shared" si="0"/>
        <v>54.14</v>
      </c>
      <c r="D29" s="32">
        <v>54.14</v>
      </c>
      <c r="E29" s="32">
        <v>0</v>
      </c>
    </row>
    <row r="30" ht="20.1" customHeight="1" spans="1:5">
      <c r="A30" s="31">
        <v>211</v>
      </c>
      <c r="B30" s="32" t="s">
        <v>109</v>
      </c>
      <c r="C30" s="32">
        <f t="shared" si="0"/>
        <v>1</v>
      </c>
      <c r="D30" s="32">
        <v>0</v>
      </c>
      <c r="E30" s="32">
        <v>1</v>
      </c>
    </row>
    <row r="31" ht="20.1" customHeight="1" spans="1:5">
      <c r="A31" s="31">
        <v>21104</v>
      </c>
      <c r="B31" s="32" t="s">
        <v>110</v>
      </c>
      <c r="C31" s="32">
        <f t="shared" si="0"/>
        <v>1</v>
      </c>
      <c r="D31" s="32">
        <v>0</v>
      </c>
      <c r="E31" s="32">
        <v>1</v>
      </c>
    </row>
    <row r="32" ht="20.1" customHeight="1" spans="1:5">
      <c r="A32" s="31" t="s">
        <v>111</v>
      </c>
      <c r="B32" s="32" t="s">
        <v>112</v>
      </c>
      <c r="C32" s="32">
        <f t="shared" si="0"/>
        <v>1</v>
      </c>
      <c r="D32" s="32">
        <v>0</v>
      </c>
      <c r="E32" s="32">
        <v>1</v>
      </c>
    </row>
    <row r="33" ht="20.1" customHeight="1" spans="1:5">
      <c r="A33" s="31">
        <v>221</v>
      </c>
      <c r="B33" s="32" t="s">
        <v>113</v>
      </c>
      <c r="C33" s="32">
        <f t="shared" si="0"/>
        <v>85.29</v>
      </c>
      <c r="D33" s="32">
        <v>85.29</v>
      </c>
      <c r="E33" s="32">
        <v>0</v>
      </c>
    </row>
    <row r="34" ht="20.1" customHeight="1" spans="1:5">
      <c r="A34" s="31">
        <v>22102</v>
      </c>
      <c r="B34" s="32" t="s">
        <v>114</v>
      </c>
      <c r="C34" s="32">
        <f t="shared" si="0"/>
        <v>85.29</v>
      </c>
      <c r="D34" s="32">
        <v>85.29</v>
      </c>
      <c r="E34" s="32">
        <v>0</v>
      </c>
    </row>
    <row r="35" ht="20.1" customHeight="1" spans="1:5">
      <c r="A35" s="31" t="s">
        <v>115</v>
      </c>
      <c r="B35" s="32" t="s">
        <v>116</v>
      </c>
      <c r="C35" s="32">
        <f t="shared" si="0"/>
        <v>85.29</v>
      </c>
      <c r="D35" s="32">
        <v>85.29</v>
      </c>
      <c r="E35" s="32">
        <v>0</v>
      </c>
    </row>
    <row r="36" ht="20.1" customHeight="1" spans="1:5">
      <c r="A36" s="51"/>
      <c r="B36" s="52" t="s">
        <v>51</v>
      </c>
      <c r="C36" s="53">
        <f>C5+C15+C23+C30+C33</f>
        <v>1357.52</v>
      </c>
      <c r="D36" s="53">
        <f t="shared" ref="D36:E36" si="1">D5+D15+D23+D30+D33</f>
        <v>1191.82</v>
      </c>
      <c r="E36" s="53">
        <f t="shared" si="1"/>
        <v>165.7</v>
      </c>
    </row>
  </sheetData>
  <autoFilter ref="A4:E36">
    <extLst/>
  </autoFilter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8333333333333" right="0.708333333333333" top="0.479861111111111" bottom="0.439583333333333" header="0.314583333333333" footer="0.31458333333333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G72"/>
  <sheetViews>
    <sheetView topLeftCell="A46" workbookViewId="0">
      <selection activeCell="G28" sqref="G28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24" t="s">
        <v>124</v>
      </c>
      <c r="B1" s="24"/>
      <c r="C1" s="24"/>
      <c r="D1" s="24"/>
      <c r="E1" s="24"/>
      <c r="F1" s="24"/>
      <c r="G1" s="24"/>
    </row>
    <row r="2" spans="1:7">
      <c r="A2" s="38" t="s">
        <v>1</v>
      </c>
      <c r="B2" s="38"/>
      <c r="C2" s="38"/>
      <c r="D2" s="38"/>
      <c r="E2" s="39"/>
      <c r="F2" s="39"/>
      <c r="G2" s="26" t="s">
        <v>2</v>
      </c>
    </row>
    <row r="3" ht="30" customHeight="1" spans="1:7">
      <c r="A3" s="27" t="s">
        <v>125</v>
      </c>
      <c r="B3" s="27"/>
      <c r="C3" s="27" t="s">
        <v>126</v>
      </c>
      <c r="D3" s="27"/>
      <c r="E3" s="27"/>
      <c r="F3" s="27"/>
      <c r="G3" s="27"/>
    </row>
    <row r="4" s="37" customFormat="1" ht="30" customHeight="1" spans="1:7">
      <c r="A4" s="27" t="s">
        <v>70</v>
      </c>
      <c r="B4" s="27" t="s">
        <v>71</v>
      </c>
      <c r="C4" s="27" t="s">
        <v>51</v>
      </c>
      <c r="D4" s="27" t="s">
        <v>127</v>
      </c>
      <c r="E4" s="27" t="s">
        <v>128</v>
      </c>
      <c r="F4" s="27" t="s">
        <v>129</v>
      </c>
      <c r="G4" s="27" t="s">
        <v>130</v>
      </c>
    </row>
    <row r="5" ht="15" customHeight="1" spans="1:7">
      <c r="A5" s="40" t="s">
        <v>131</v>
      </c>
      <c r="B5" s="41" t="s">
        <v>132</v>
      </c>
      <c r="C5" s="32">
        <f>D5+E5+F5+G5</f>
        <v>1119.86</v>
      </c>
      <c r="D5" s="32">
        <f>D6+D7+D8+D9+D10+D11+D12+D13+D14+D15+D16+D17+D18</f>
        <v>1119.86</v>
      </c>
      <c r="E5" s="32"/>
      <c r="F5" s="32"/>
      <c r="G5" s="32"/>
    </row>
    <row r="6" ht="15" customHeight="1" spans="1:7">
      <c r="A6" s="40" t="s">
        <v>133</v>
      </c>
      <c r="B6" s="42" t="s">
        <v>134</v>
      </c>
      <c r="C6" s="32">
        <f t="shared" ref="C6:C69" si="0">D6+E6+F6+G6</f>
        <v>165.72</v>
      </c>
      <c r="D6">
        <v>165.72</v>
      </c>
      <c r="E6" s="32"/>
      <c r="F6" s="32"/>
      <c r="G6" s="32"/>
    </row>
    <row r="7" ht="15" customHeight="1" spans="1:7">
      <c r="A7" s="40" t="s">
        <v>135</v>
      </c>
      <c r="B7" s="42" t="s">
        <v>136</v>
      </c>
      <c r="C7" s="32">
        <f t="shared" si="0"/>
        <v>503.95</v>
      </c>
      <c r="D7">
        <v>503.95</v>
      </c>
      <c r="E7" s="32"/>
      <c r="F7" s="32"/>
      <c r="G7" s="32"/>
    </row>
    <row r="8" ht="15" customHeight="1" spans="1:7">
      <c r="A8" s="40" t="s">
        <v>137</v>
      </c>
      <c r="B8" s="42" t="s">
        <v>138</v>
      </c>
      <c r="C8" s="32">
        <f t="shared" si="0"/>
        <v>52.22</v>
      </c>
      <c r="D8">
        <v>52.22</v>
      </c>
      <c r="E8" s="32"/>
      <c r="F8" s="32"/>
      <c r="G8" s="32"/>
    </row>
    <row r="9" ht="15" customHeight="1" spans="1:7">
      <c r="A9" s="40" t="s">
        <v>139</v>
      </c>
      <c r="B9" s="42" t="s">
        <v>140</v>
      </c>
      <c r="C9" s="32">
        <f t="shared" si="0"/>
        <v>0</v>
      </c>
      <c r="D9" s="32"/>
      <c r="E9" s="32"/>
      <c r="F9" s="32"/>
      <c r="G9" s="32"/>
    </row>
    <row r="10" ht="15" customHeight="1" spans="1:7">
      <c r="A10" s="40" t="s">
        <v>141</v>
      </c>
      <c r="B10" s="42" t="s">
        <v>142</v>
      </c>
      <c r="C10" s="32">
        <f t="shared" si="0"/>
        <v>0</v>
      </c>
      <c r="D10" s="32"/>
      <c r="E10" s="32"/>
      <c r="F10" s="32"/>
      <c r="G10" s="32"/>
    </row>
    <row r="11" ht="15" customHeight="1" spans="1:7">
      <c r="A11" s="40" t="s">
        <v>143</v>
      </c>
      <c r="B11" s="42" t="s">
        <v>144</v>
      </c>
      <c r="C11" s="32">
        <f t="shared" si="0"/>
        <v>99.57</v>
      </c>
      <c r="D11">
        <v>99.57</v>
      </c>
      <c r="E11" s="32"/>
      <c r="F11" s="32"/>
      <c r="G11" s="32"/>
    </row>
    <row r="12" ht="15" customHeight="1" spans="1:7">
      <c r="A12" s="40" t="s">
        <v>145</v>
      </c>
      <c r="B12" s="42" t="s">
        <v>146</v>
      </c>
      <c r="C12" s="32">
        <f t="shared" si="0"/>
        <v>0</v>
      </c>
      <c r="D12" s="32"/>
      <c r="E12" s="32"/>
      <c r="F12" s="32"/>
      <c r="G12" s="32"/>
    </row>
    <row r="13" ht="15" customHeight="1" spans="1:7">
      <c r="A13" s="40" t="s">
        <v>147</v>
      </c>
      <c r="B13" s="42" t="s">
        <v>148</v>
      </c>
      <c r="C13" s="32">
        <f t="shared" si="0"/>
        <v>54.14</v>
      </c>
      <c r="D13">
        <v>54.14</v>
      </c>
      <c r="E13" s="32"/>
      <c r="F13" s="32"/>
      <c r="G13" s="32"/>
    </row>
    <row r="14" ht="15" customHeight="1" spans="1:7">
      <c r="A14" s="40" t="s">
        <v>149</v>
      </c>
      <c r="B14" s="42" t="s">
        <v>150</v>
      </c>
      <c r="C14" s="32">
        <f t="shared" si="0"/>
        <v>18.67</v>
      </c>
      <c r="D14">
        <v>18.67</v>
      </c>
      <c r="E14" s="32"/>
      <c r="F14" s="32"/>
      <c r="G14" s="32"/>
    </row>
    <row r="15" ht="15" customHeight="1" spans="1:7">
      <c r="A15" s="40" t="s">
        <v>151</v>
      </c>
      <c r="B15" s="42" t="s">
        <v>152</v>
      </c>
      <c r="C15" s="32">
        <f t="shared" si="0"/>
        <v>2.81</v>
      </c>
      <c r="D15">
        <v>2.81</v>
      </c>
      <c r="E15" s="32"/>
      <c r="F15" s="32"/>
      <c r="G15" s="32"/>
    </row>
    <row r="16" ht="15" customHeight="1" spans="1:7">
      <c r="A16" s="40" t="s">
        <v>153</v>
      </c>
      <c r="B16" s="42" t="s">
        <v>154</v>
      </c>
      <c r="C16" s="32">
        <f t="shared" si="0"/>
        <v>85.29</v>
      </c>
      <c r="D16">
        <v>85.29</v>
      </c>
      <c r="E16" s="32"/>
      <c r="F16" s="32"/>
      <c r="G16" s="32"/>
    </row>
    <row r="17" ht="15" customHeight="1" spans="1:7">
      <c r="A17" s="40" t="s">
        <v>155</v>
      </c>
      <c r="B17" s="42" t="s">
        <v>156</v>
      </c>
      <c r="C17" s="32">
        <f t="shared" si="0"/>
        <v>0</v>
      </c>
      <c r="D17" s="32"/>
      <c r="E17" s="32"/>
      <c r="F17" s="32"/>
      <c r="G17" s="32"/>
    </row>
    <row r="18" ht="15" customHeight="1" spans="1:7">
      <c r="A18" s="40" t="s">
        <v>157</v>
      </c>
      <c r="B18" s="42" t="s">
        <v>158</v>
      </c>
      <c r="C18" s="32">
        <f t="shared" si="0"/>
        <v>137.49</v>
      </c>
      <c r="D18" s="32">
        <v>137.49</v>
      </c>
      <c r="E18" s="32"/>
      <c r="F18" s="32"/>
      <c r="G18" s="32"/>
    </row>
    <row r="19" ht="15" customHeight="1" spans="1:7">
      <c r="A19" s="40" t="s">
        <v>159</v>
      </c>
      <c r="B19" s="41" t="s">
        <v>160</v>
      </c>
      <c r="C19" s="32">
        <f t="shared" si="0"/>
        <v>71.96</v>
      </c>
      <c r="D19" s="43">
        <f>D20+D21+D22+D23+D24+D25+D26+D27+D28+D29+D30+D31+D32+D33+D34+D35+D36+D37+D38+D39+D40+D41+D42+D43+D44+D45+D46</f>
        <v>71.96</v>
      </c>
      <c r="E19" s="32"/>
      <c r="F19" s="32"/>
      <c r="G19" s="32"/>
    </row>
    <row r="20" ht="15" customHeight="1" spans="1:7">
      <c r="A20" s="40" t="s">
        <v>161</v>
      </c>
      <c r="B20" s="42" t="s">
        <v>162</v>
      </c>
      <c r="C20" s="32">
        <f t="shared" si="0"/>
        <v>13.46</v>
      </c>
      <c r="D20" s="44">
        <v>13.46</v>
      </c>
      <c r="E20" s="32"/>
      <c r="F20" s="32"/>
      <c r="G20" s="32"/>
    </row>
    <row r="21" ht="15" customHeight="1" spans="1:7">
      <c r="A21" s="40" t="s">
        <v>163</v>
      </c>
      <c r="B21" s="45" t="s">
        <v>164</v>
      </c>
      <c r="C21" s="32">
        <f t="shared" si="0"/>
        <v>0.54</v>
      </c>
      <c r="D21" s="44">
        <v>0.54</v>
      </c>
      <c r="E21" s="32"/>
      <c r="F21" s="32"/>
      <c r="G21" s="32"/>
    </row>
    <row r="22" ht="15" customHeight="1" spans="1:7">
      <c r="A22" s="40" t="s">
        <v>165</v>
      </c>
      <c r="B22" s="42" t="s">
        <v>166</v>
      </c>
      <c r="C22" s="32">
        <f t="shared" si="0"/>
        <v>0</v>
      </c>
      <c r="D22" s="32"/>
      <c r="E22" s="32"/>
      <c r="F22" s="32"/>
      <c r="G22" s="32"/>
    </row>
    <row r="23" ht="15" customHeight="1" spans="1:7">
      <c r="A23" s="40" t="s">
        <v>167</v>
      </c>
      <c r="B23" s="42" t="s">
        <v>168</v>
      </c>
      <c r="C23" s="32">
        <f t="shared" si="0"/>
        <v>0</v>
      </c>
      <c r="D23" s="32"/>
      <c r="E23" s="32"/>
      <c r="F23" s="32"/>
      <c r="G23" s="32"/>
    </row>
    <row r="24" ht="15" customHeight="1" spans="1:7">
      <c r="A24" s="40" t="s">
        <v>169</v>
      </c>
      <c r="B24" s="42" t="s">
        <v>170</v>
      </c>
      <c r="C24" s="32">
        <f t="shared" si="0"/>
        <v>0.52</v>
      </c>
      <c r="D24" s="44">
        <v>0.52</v>
      </c>
      <c r="E24" s="32"/>
      <c r="F24" s="32"/>
      <c r="G24" s="32"/>
    </row>
    <row r="25" ht="15" customHeight="1" spans="1:7">
      <c r="A25" s="40" t="s">
        <v>171</v>
      </c>
      <c r="B25" s="42" t="s">
        <v>172</v>
      </c>
      <c r="C25" s="32">
        <f t="shared" si="0"/>
        <v>10.46</v>
      </c>
      <c r="D25" s="44">
        <v>10.46</v>
      </c>
      <c r="E25" s="32"/>
      <c r="F25" s="32"/>
      <c r="G25" s="32"/>
    </row>
    <row r="26" ht="15" customHeight="1" spans="1:7">
      <c r="A26" s="40" t="s">
        <v>173</v>
      </c>
      <c r="B26" s="42" t="s">
        <v>174</v>
      </c>
      <c r="C26" s="32">
        <f t="shared" si="0"/>
        <v>1.32</v>
      </c>
      <c r="D26" s="44">
        <v>1.32</v>
      </c>
      <c r="E26" s="32"/>
      <c r="F26" s="32"/>
      <c r="G26" s="32"/>
    </row>
    <row r="27" ht="15" customHeight="1" spans="1:7">
      <c r="A27" s="40" t="s">
        <v>175</v>
      </c>
      <c r="B27" s="42" t="s">
        <v>176</v>
      </c>
      <c r="C27" s="32">
        <f t="shared" si="0"/>
        <v>0</v>
      </c>
      <c r="D27" s="44">
        <v>0</v>
      </c>
      <c r="E27" s="32"/>
      <c r="F27" s="32"/>
      <c r="G27" s="32"/>
    </row>
    <row r="28" ht="15" customHeight="1" spans="1:7">
      <c r="A28" s="40" t="s">
        <v>177</v>
      </c>
      <c r="B28" s="42" t="s">
        <v>178</v>
      </c>
      <c r="C28" s="32">
        <f t="shared" si="0"/>
        <v>0</v>
      </c>
      <c r="D28" s="32"/>
      <c r="E28" s="32"/>
      <c r="F28" s="32"/>
      <c r="G28" s="32"/>
    </row>
    <row r="29" ht="15" customHeight="1" spans="1:7">
      <c r="A29" s="40" t="s">
        <v>179</v>
      </c>
      <c r="B29" s="42" t="s">
        <v>180</v>
      </c>
      <c r="C29" s="32">
        <f t="shared" si="0"/>
        <v>5.08</v>
      </c>
      <c r="D29" s="44">
        <v>5.08</v>
      </c>
      <c r="E29" s="32"/>
      <c r="F29" s="32"/>
      <c r="G29" s="32"/>
    </row>
    <row r="30" ht="15" customHeight="1" spans="1:7">
      <c r="A30" s="40" t="s">
        <v>181</v>
      </c>
      <c r="B30" s="42" t="s">
        <v>182</v>
      </c>
      <c r="C30" s="32">
        <f t="shared" si="0"/>
        <v>0</v>
      </c>
      <c r="D30" s="32"/>
      <c r="E30" s="32"/>
      <c r="F30" s="32"/>
      <c r="G30" s="32"/>
    </row>
    <row r="31" ht="15" customHeight="1" spans="1:7">
      <c r="A31" s="40" t="s">
        <v>183</v>
      </c>
      <c r="B31" s="42" t="s">
        <v>184</v>
      </c>
      <c r="C31" s="32">
        <f t="shared" si="0"/>
        <v>2</v>
      </c>
      <c r="D31" s="44">
        <v>2</v>
      </c>
      <c r="E31" s="32"/>
      <c r="F31" s="32"/>
      <c r="G31" s="32"/>
    </row>
    <row r="32" ht="15" customHeight="1" spans="1:7">
      <c r="A32" s="40" t="s">
        <v>185</v>
      </c>
      <c r="B32" s="42" t="s">
        <v>186</v>
      </c>
      <c r="C32" s="32">
        <f t="shared" si="0"/>
        <v>0</v>
      </c>
      <c r="D32" s="32"/>
      <c r="E32" s="32"/>
      <c r="F32" s="32"/>
      <c r="G32" s="32"/>
    </row>
    <row r="33" ht="15" customHeight="1" spans="1:7">
      <c r="A33" s="40" t="s">
        <v>187</v>
      </c>
      <c r="B33" s="42" t="s">
        <v>188</v>
      </c>
      <c r="C33" s="32">
        <f t="shared" si="0"/>
        <v>0</v>
      </c>
      <c r="D33" s="32"/>
      <c r="E33" s="32"/>
      <c r="F33" s="32"/>
      <c r="G33" s="32"/>
    </row>
    <row r="34" ht="15" customHeight="1" spans="1:7">
      <c r="A34" s="40" t="s">
        <v>189</v>
      </c>
      <c r="B34" s="42" t="s">
        <v>190</v>
      </c>
      <c r="C34" s="32">
        <f t="shared" si="0"/>
        <v>1</v>
      </c>
      <c r="D34" s="44">
        <v>1</v>
      </c>
      <c r="E34" s="32"/>
      <c r="F34" s="32"/>
      <c r="G34" s="32"/>
    </row>
    <row r="35" ht="15" customHeight="1" spans="1:7">
      <c r="A35" s="40" t="s">
        <v>191</v>
      </c>
      <c r="B35" s="42" t="s">
        <v>192</v>
      </c>
      <c r="C35" s="32">
        <f t="shared" si="0"/>
        <v>2.34</v>
      </c>
      <c r="D35" s="44">
        <v>2.34</v>
      </c>
      <c r="E35" s="32"/>
      <c r="F35" s="32"/>
      <c r="G35" s="32"/>
    </row>
    <row r="36" ht="15" customHeight="1" spans="1:7">
      <c r="A36" s="40" t="s">
        <v>193</v>
      </c>
      <c r="B36" s="42" t="s">
        <v>194</v>
      </c>
      <c r="C36" s="32">
        <f t="shared" si="0"/>
        <v>0</v>
      </c>
      <c r="D36" s="32"/>
      <c r="E36" s="32"/>
      <c r="F36" s="32"/>
      <c r="G36" s="32"/>
    </row>
    <row r="37" ht="15" customHeight="1" spans="1:7">
      <c r="A37" s="40" t="s">
        <v>195</v>
      </c>
      <c r="B37" s="42" t="s">
        <v>196</v>
      </c>
      <c r="C37" s="32">
        <f t="shared" si="0"/>
        <v>0</v>
      </c>
      <c r="D37" s="32"/>
      <c r="E37" s="32"/>
      <c r="F37" s="32"/>
      <c r="G37" s="32"/>
    </row>
    <row r="38" ht="15" customHeight="1" spans="1:7">
      <c r="A38" s="40" t="s">
        <v>197</v>
      </c>
      <c r="B38" s="42" t="s">
        <v>198</v>
      </c>
      <c r="C38" s="32">
        <f t="shared" si="0"/>
        <v>0</v>
      </c>
      <c r="D38" s="32"/>
      <c r="E38" s="32"/>
      <c r="F38" s="32"/>
      <c r="G38" s="32"/>
    </row>
    <row r="39" ht="15" customHeight="1" spans="1:7">
      <c r="A39" s="40" t="s">
        <v>199</v>
      </c>
      <c r="B39" s="42" t="s">
        <v>200</v>
      </c>
      <c r="C39" s="32">
        <f t="shared" si="0"/>
        <v>0</v>
      </c>
      <c r="D39" s="32"/>
      <c r="E39" s="32"/>
      <c r="F39" s="32"/>
      <c r="G39" s="32"/>
    </row>
    <row r="40" ht="15" customHeight="1" spans="1:7">
      <c r="A40" s="40" t="s">
        <v>201</v>
      </c>
      <c r="B40" s="42" t="s">
        <v>202</v>
      </c>
      <c r="C40" s="32">
        <f t="shared" si="0"/>
        <v>0</v>
      </c>
      <c r="D40" s="32"/>
      <c r="E40" s="32"/>
      <c r="F40" s="32"/>
      <c r="G40" s="32"/>
    </row>
    <row r="41" ht="15" customHeight="1" spans="1:7">
      <c r="A41" s="40" t="s">
        <v>203</v>
      </c>
      <c r="B41" s="42" t="s">
        <v>204</v>
      </c>
      <c r="C41" s="32">
        <f t="shared" si="0"/>
        <v>14.44</v>
      </c>
      <c r="D41" s="44">
        <v>14.44</v>
      </c>
      <c r="E41" s="32"/>
      <c r="F41" s="32"/>
      <c r="G41" s="32"/>
    </row>
    <row r="42" ht="15" customHeight="1" spans="1:7">
      <c r="A42" s="40" t="s">
        <v>205</v>
      </c>
      <c r="B42" s="42" t="s">
        <v>206</v>
      </c>
      <c r="C42" s="32">
        <f t="shared" si="0"/>
        <v>0.31</v>
      </c>
      <c r="D42" s="46">
        <v>0.31</v>
      </c>
      <c r="E42" s="32"/>
      <c r="F42" s="32"/>
      <c r="G42" s="32"/>
    </row>
    <row r="43" ht="15" customHeight="1" spans="1:7">
      <c r="A43" s="40" t="s">
        <v>207</v>
      </c>
      <c r="B43" s="42" t="s">
        <v>208</v>
      </c>
      <c r="C43" s="32">
        <f t="shared" si="0"/>
        <v>18.93</v>
      </c>
      <c r="D43" s="44">
        <v>18.93</v>
      </c>
      <c r="E43" s="32"/>
      <c r="F43" s="32"/>
      <c r="G43" s="32"/>
    </row>
    <row r="44" ht="15" customHeight="1" spans="1:7">
      <c r="A44" s="40" t="s">
        <v>209</v>
      </c>
      <c r="B44" s="42" t="s">
        <v>210</v>
      </c>
      <c r="C44" s="32">
        <f t="shared" si="0"/>
        <v>0</v>
      </c>
      <c r="D44" s="32"/>
      <c r="E44" s="32"/>
      <c r="F44" s="32"/>
      <c r="G44" s="32"/>
    </row>
    <row r="45" ht="15" customHeight="1" spans="1:7">
      <c r="A45" s="40" t="s">
        <v>211</v>
      </c>
      <c r="B45" s="42" t="s">
        <v>212</v>
      </c>
      <c r="C45" s="32">
        <f t="shared" si="0"/>
        <v>0</v>
      </c>
      <c r="D45" s="32"/>
      <c r="E45" s="32"/>
      <c r="F45" s="32"/>
      <c r="G45" s="32"/>
    </row>
    <row r="46" ht="15" customHeight="1" spans="1:7">
      <c r="A46" s="40" t="s">
        <v>213</v>
      </c>
      <c r="B46" s="42" t="s">
        <v>214</v>
      </c>
      <c r="C46" s="32">
        <f t="shared" si="0"/>
        <v>1.56</v>
      </c>
      <c r="D46" s="47">
        <v>1.56</v>
      </c>
      <c r="E46" s="32"/>
      <c r="F46" s="32"/>
      <c r="G46" s="32"/>
    </row>
    <row r="47" ht="15" customHeight="1" spans="1:7">
      <c r="A47" s="40" t="s">
        <v>215</v>
      </c>
      <c r="B47" s="41" t="s">
        <v>216</v>
      </c>
      <c r="C47" s="32">
        <f t="shared" si="0"/>
        <v>0</v>
      </c>
      <c r="D47" s="32">
        <f>D48+D49+D50+D51+D52+D53+D54+D55</f>
        <v>0</v>
      </c>
      <c r="E47" s="32"/>
      <c r="F47" s="32"/>
      <c r="G47" s="32"/>
    </row>
    <row r="48" ht="15" customHeight="1" spans="1:7">
      <c r="A48" s="40" t="s">
        <v>217</v>
      </c>
      <c r="B48" s="42" t="s">
        <v>218</v>
      </c>
      <c r="C48" s="32">
        <f t="shared" si="0"/>
        <v>0</v>
      </c>
      <c r="D48" s="32"/>
      <c r="E48" s="32"/>
      <c r="F48" s="32"/>
      <c r="G48" s="32"/>
    </row>
    <row r="49" ht="15" customHeight="1" spans="1:7">
      <c r="A49" s="40" t="s">
        <v>219</v>
      </c>
      <c r="B49" s="42" t="s">
        <v>220</v>
      </c>
      <c r="C49" s="32">
        <f t="shared" si="0"/>
        <v>0</v>
      </c>
      <c r="D49" s="32"/>
      <c r="E49" s="32"/>
      <c r="F49" s="32"/>
      <c r="G49" s="32"/>
    </row>
    <row r="50" ht="15" customHeight="1" spans="1:7">
      <c r="A50" s="40" t="s">
        <v>221</v>
      </c>
      <c r="B50" s="42" t="s">
        <v>222</v>
      </c>
      <c r="C50" s="32">
        <f t="shared" si="0"/>
        <v>0</v>
      </c>
      <c r="D50" s="32"/>
      <c r="E50" s="32"/>
      <c r="F50" s="32"/>
      <c r="G50" s="32"/>
    </row>
    <row r="51" ht="15" customHeight="1" spans="1:7">
      <c r="A51" s="40" t="s">
        <v>223</v>
      </c>
      <c r="B51" s="42" t="s">
        <v>224</v>
      </c>
      <c r="C51" s="32">
        <f t="shared" si="0"/>
        <v>0</v>
      </c>
      <c r="D51" s="32"/>
      <c r="E51" s="32"/>
      <c r="F51" s="32"/>
      <c r="G51" s="32"/>
    </row>
    <row r="52" ht="15" customHeight="1" spans="1:7">
      <c r="A52" s="40" t="s">
        <v>225</v>
      </c>
      <c r="B52" s="42" t="s">
        <v>226</v>
      </c>
      <c r="C52" s="32">
        <f t="shared" si="0"/>
        <v>0</v>
      </c>
      <c r="D52" s="32"/>
      <c r="E52" s="32"/>
      <c r="F52" s="32"/>
      <c r="G52" s="32"/>
    </row>
    <row r="53" ht="15" customHeight="1" spans="1:7">
      <c r="A53" s="40" t="s">
        <v>227</v>
      </c>
      <c r="B53" s="42" t="s">
        <v>228</v>
      </c>
      <c r="C53" s="32">
        <f t="shared" si="0"/>
        <v>0</v>
      </c>
      <c r="D53" s="32"/>
      <c r="E53" s="32"/>
      <c r="F53" s="32"/>
      <c r="G53" s="32"/>
    </row>
    <row r="54" ht="15" customHeight="1" spans="1:7">
      <c r="A54" s="40" t="s">
        <v>229</v>
      </c>
      <c r="B54" s="42" t="s">
        <v>230</v>
      </c>
      <c r="C54" s="32">
        <f t="shared" si="0"/>
        <v>0</v>
      </c>
      <c r="D54" s="32"/>
      <c r="E54" s="32"/>
      <c r="F54" s="32"/>
      <c r="G54" s="32"/>
    </row>
    <row r="55" ht="15" customHeight="1" spans="1:7">
      <c r="A55" s="40" t="s">
        <v>231</v>
      </c>
      <c r="B55" s="42" t="s">
        <v>232</v>
      </c>
      <c r="C55" s="32">
        <f t="shared" si="0"/>
        <v>0</v>
      </c>
      <c r="D55" s="32"/>
      <c r="E55" s="32"/>
      <c r="F55" s="32"/>
      <c r="G55" s="32"/>
    </row>
    <row r="56" ht="15" customHeight="1" spans="1:7">
      <c r="A56" s="40" t="s">
        <v>233</v>
      </c>
      <c r="B56" s="41" t="s">
        <v>234</v>
      </c>
      <c r="C56" s="32">
        <f t="shared" si="0"/>
        <v>0</v>
      </c>
      <c r="D56" s="32">
        <f>D57+D58+D59+D60+D61+D62+D63+D64+D65+D66</f>
        <v>0</v>
      </c>
      <c r="E56" s="32"/>
      <c r="F56" s="32"/>
      <c r="G56" s="32"/>
    </row>
    <row r="57" ht="15" customHeight="1" spans="1:7">
      <c r="A57" s="40" t="s">
        <v>235</v>
      </c>
      <c r="B57" s="42" t="s">
        <v>236</v>
      </c>
      <c r="C57" s="32">
        <f t="shared" si="0"/>
        <v>0</v>
      </c>
      <c r="D57" s="32"/>
      <c r="E57" s="32"/>
      <c r="F57" s="32"/>
      <c r="G57" s="32"/>
    </row>
    <row r="58" ht="15" customHeight="1" spans="1:7">
      <c r="A58" s="40" t="s">
        <v>237</v>
      </c>
      <c r="B58" s="42" t="s">
        <v>238</v>
      </c>
      <c r="C58" s="32">
        <f t="shared" si="0"/>
        <v>0</v>
      </c>
      <c r="D58" s="32"/>
      <c r="E58" s="32"/>
      <c r="F58" s="32"/>
      <c r="G58" s="32"/>
    </row>
    <row r="59" ht="15" customHeight="1" spans="1:7">
      <c r="A59" s="40" t="s">
        <v>239</v>
      </c>
      <c r="B59" s="42" t="s">
        <v>240</v>
      </c>
      <c r="C59" s="32">
        <f t="shared" si="0"/>
        <v>0</v>
      </c>
      <c r="D59" s="32"/>
      <c r="E59" s="32"/>
      <c r="F59" s="32"/>
      <c r="G59" s="32"/>
    </row>
    <row r="60" ht="15" customHeight="1" spans="1:7">
      <c r="A60" s="40" t="s">
        <v>241</v>
      </c>
      <c r="B60" s="42" t="s">
        <v>242</v>
      </c>
      <c r="C60" s="32">
        <f t="shared" si="0"/>
        <v>0</v>
      </c>
      <c r="D60" s="32"/>
      <c r="E60" s="32"/>
      <c r="F60" s="32"/>
      <c r="G60" s="32"/>
    </row>
    <row r="61" ht="15" customHeight="1" spans="1:7">
      <c r="A61" s="40" t="s">
        <v>243</v>
      </c>
      <c r="B61" s="42" t="s">
        <v>244</v>
      </c>
      <c r="C61" s="32">
        <f t="shared" si="0"/>
        <v>0</v>
      </c>
      <c r="D61" s="32"/>
      <c r="E61" s="32"/>
      <c r="F61" s="32"/>
      <c r="G61" s="32"/>
    </row>
    <row r="62" ht="15" customHeight="1" spans="1:7">
      <c r="A62" s="40" t="s">
        <v>245</v>
      </c>
      <c r="B62" s="42" t="s">
        <v>246</v>
      </c>
      <c r="C62" s="32">
        <f t="shared" si="0"/>
        <v>0</v>
      </c>
      <c r="D62" s="32"/>
      <c r="E62" s="32"/>
      <c r="F62" s="32"/>
      <c r="G62" s="32"/>
    </row>
    <row r="63" ht="15" customHeight="1" spans="1:7">
      <c r="A63" s="40" t="s">
        <v>247</v>
      </c>
      <c r="B63" s="42" t="s">
        <v>248</v>
      </c>
      <c r="C63" s="32">
        <f t="shared" si="0"/>
        <v>0</v>
      </c>
      <c r="D63" s="32"/>
      <c r="E63" s="32"/>
      <c r="F63" s="32"/>
      <c r="G63" s="32"/>
    </row>
    <row r="64" ht="15" customHeight="1" spans="1:7">
      <c r="A64" s="40" t="s">
        <v>249</v>
      </c>
      <c r="B64" s="42" t="s">
        <v>250</v>
      </c>
      <c r="C64" s="32">
        <f t="shared" si="0"/>
        <v>0</v>
      </c>
      <c r="D64" s="32"/>
      <c r="E64" s="32"/>
      <c r="F64" s="32"/>
      <c r="G64" s="32"/>
    </row>
    <row r="65" ht="15" customHeight="1" spans="1:7">
      <c r="A65" s="40" t="s">
        <v>251</v>
      </c>
      <c r="B65" s="42" t="s">
        <v>252</v>
      </c>
      <c r="C65" s="32">
        <f t="shared" si="0"/>
        <v>0</v>
      </c>
      <c r="D65" s="32"/>
      <c r="E65" s="32"/>
      <c r="F65" s="32"/>
      <c r="G65" s="32"/>
    </row>
    <row r="66" ht="15" customHeight="1" spans="1:7">
      <c r="A66" s="40" t="s">
        <v>253</v>
      </c>
      <c r="B66" s="42" t="s">
        <v>254</v>
      </c>
      <c r="C66" s="32">
        <f t="shared" si="0"/>
        <v>0</v>
      </c>
      <c r="D66" s="32"/>
      <c r="E66" s="32"/>
      <c r="F66" s="32"/>
      <c r="G66" s="32"/>
    </row>
    <row r="67" ht="15" customHeight="1" spans="1:7">
      <c r="A67" s="40" t="s">
        <v>255</v>
      </c>
      <c r="B67" s="41" t="s">
        <v>256</v>
      </c>
      <c r="C67" s="32">
        <f t="shared" si="0"/>
        <v>0</v>
      </c>
      <c r="D67" s="32">
        <f>D68+D69+D70+D71</f>
        <v>0</v>
      </c>
      <c r="E67" s="32"/>
      <c r="F67" s="32"/>
      <c r="G67" s="32"/>
    </row>
    <row r="68" ht="15" customHeight="1" spans="1:7">
      <c r="A68" s="40" t="s">
        <v>257</v>
      </c>
      <c r="B68" s="42" t="s">
        <v>258</v>
      </c>
      <c r="C68" s="32">
        <f t="shared" si="0"/>
        <v>0</v>
      </c>
      <c r="D68" s="32"/>
      <c r="E68" s="32"/>
      <c r="F68" s="32"/>
      <c r="G68" s="32"/>
    </row>
    <row r="69" ht="15" customHeight="1" spans="1:7">
      <c r="A69" s="40" t="s">
        <v>259</v>
      </c>
      <c r="B69" s="42" t="s">
        <v>260</v>
      </c>
      <c r="C69" s="32">
        <f t="shared" si="0"/>
        <v>0</v>
      </c>
      <c r="D69" s="32"/>
      <c r="E69" s="32"/>
      <c r="F69" s="32"/>
      <c r="G69" s="32"/>
    </row>
    <row r="70" ht="15" customHeight="1" spans="1:7">
      <c r="A70" s="40" t="s">
        <v>261</v>
      </c>
      <c r="B70" s="42" t="s">
        <v>262</v>
      </c>
      <c r="C70" s="32">
        <f t="shared" ref="C70:C72" si="1">D70+E70+F70+G70</f>
        <v>0</v>
      </c>
      <c r="D70" s="32"/>
      <c r="E70" s="32"/>
      <c r="F70" s="32"/>
      <c r="G70" s="32"/>
    </row>
    <row r="71" ht="15" customHeight="1" spans="1:7">
      <c r="A71" s="40" t="s">
        <v>263</v>
      </c>
      <c r="B71" s="42" t="s">
        <v>256</v>
      </c>
      <c r="C71" s="32">
        <f t="shared" si="1"/>
        <v>0</v>
      </c>
      <c r="D71" s="32"/>
      <c r="E71" s="32"/>
      <c r="F71" s="32"/>
      <c r="G71" s="32"/>
    </row>
    <row r="72" ht="15" customHeight="1" spans="1:7">
      <c r="A72" s="32"/>
      <c r="B72" s="48" t="s">
        <v>51</v>
      </c>
      <c r="C72" s="32">
        <f t="shared" si="1"/>
        <v>1191.82</v>
      </c>
      <c r="D72" s="43">
        <f>D5+D19+D47+D56+D67</f>
        <v>1191.82</v>
      </c>
      <c r="E72" s="32"/>
      <c r="F72" s="32"/>
      <c r="G72" s="32"/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9"/>
  <sheetViews>
    <sheetView workbookViewId="0">
      <selection activeCell="B9" sqref="B9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24" t="s">
        <v>264</v>
      </c>
      <c r="B1" s="24"/>
    </row>
    <row r="2" ht="15" customHeight="1" spans="1:2">
      <c r="A2" s="33" t="s">
        <v>1</v>
      </c>
      <c r="B2" s="34" t="s">
        <v>2</v>
      </c>
    </row>
    <row r="3" ht="30" customHeight="1" spans="1:2">
      <c r="A3" s="27" t="s">
        <v>5</v>
      </c>
      <c r="B3" s="27" t="s">
        <v>6</v>
      </c>
    </row>
    <row r="4" ht="30" customHeight="1" spans="1:2">
      <c r="A4" s="32" t="s">
        <v>265</v>
      </c>
      <c r="B4" s="32"/>
    </row>
    <row r="5" ht="30" customHeight="1" spans="1:2">
      <c r="A5" s="32" t="s">
        <v>266</v>
      </c>
      <c r="B5" s="32">
        <v>2.34</v>
      </c>
    </row>
    <row r="6" ht="30" customHeight="1" spans="1:2">
      <c r="A6" s="32" t="s">
        <v>267</v>
      </c>
      <c r="B6" s="32">
        <f>B7+B8</f>
        <v>18.93</v>
      </c>
    </row>
    <row r="7" ht="30" customHeight="1" spans="1:2">
      <c r="A7" s="35" t="s">
        <v>268</v>
      </c>
      <c r="B7" s="32">
        <v>0</v>
      </c>
    </row>
    <row r="8" ht="30" customHeight="1" spans="1:2">
      <c r="A8" s="36" t="s">
        <v>269</v>
      </c>
      <c r="B8" s="32">
        <v>18.93</v>
      </c>
    </row>
    <row r="9" ht="30" customHeight="1" spans="1:2">
      <c r="A9" s="27" t="s">
        <v>51</v>
      </c>
      <c r="B9" s="32">
        <f>B5+B6</f>
        <v>21.27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E16" sqref="E16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24" t="s">
        <v>270</v>
      </c>
      <c r="B1" s="24"/>
    </row>
    <row r="2" ht="15" customHeight="1" spans="1:2">
      <c r="A2" s="33" t="s">
        <v>1</v>
      </c>
      <c r="B2" s="34" t="s">
        <v>2</v>
      </c>
    </row>
    <row r="3" ht="30" customHeight="1" spans="1:2">
      <c r="A3" s="27" t="s">
        <v>5</v>
      </c>
      <c r="B3" s="27" t="s">
        <v>6</v>
      </c>
    </row>
    <row r="4" ht="30" customHeight="1" spans="1:2">
      <c r="A4" s="32" t="s">
        <v>265</v>
      </c>
      <c r="B4" s="32"/>
    </row>
    <row r="5" ht="30" customHeight="1" spans="1:2">
      <c r="A5" s="32" t="s">
        <v>266</v>
      </c>
      <c r="B5" s="32"/>
    </row>
    <row r="6" ht="30" customHeight="1" spans="1:2">
      <c r="A6" s="32" t="s">
        <v>267</v>
      </c>
      <c r="B6" s="32"/>
    </row>
    <row r="7" ht="30" customHeight="1" spans="1:2">
      <c r="A7" s="35" t="s">
        <v>268</v>
      </c>
      <c r="B7" s="32"/>
    </row>
    <row r="8" ht="30" customHeight="1" spans="1:2">
      <c r="A8" s="36" t="s">
        <v>269</v>
      </c>
      <c r="B8" s="32"/>
    </row>
    <row r="9" ht="30" customHeight="1" spans="1:2">
      <c r="A9" s="27" t="s">
        <v>51</v>
      </c>
      <c r="B9" s="32"/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O13" sqref="O13"/>
    </sheetView>
  </sheetViews>
  <sheetFormatPr defaultColWidth="9" defaultRowHeight="13.5" outlineLevelCol="4"/>
  <cols>
    <col min="2" max="2" width="23.5083333333333" customWidth="1"/>
    <col min="3" max="5" width="15.625" customWidth="1"/>
  </cols>
  <sheetData>
    <row r="1" ht="20.1" customHeight="1" spans="1:5">
      <c r="A1" s="24" t="s">
        <v>271</v>
      </c>
      <c r="B1" s="24"/>
      <c r="C1" s="24"/>
      <c r="D1" s="24"/>
      <c r="E1" s="24"/>
    </row>
    <row r="2" spans="1:5">
      <c r="A2" s="25" t="s">
        <v>1</v>
      </c>
      <c r="B2" s="25"/>
      <c r="C2" s="25"/>
      <c r="D2" s="25"/>
      <c r="E2" s="26" t="s">
        <v>2</v>
      </c>
    </row>
    <row r="3" ht="30" customHeight="1" spans="1:5">
      <c r="A3" s="27" t="s">
        <v>64</v>
      </c>
      <c r="B3" s="27"/>
      <c r="C3" s="28" t="s">
        <v>272</v>
      </c>
      <c r="D3" s="29"/>
      <c r="E3" s="30"/>
    </row>
    <row r="4" ht="30" customHeight="1" spans="1:5">
      <c r="A4" s="27" t="s">
        <v>70</v>
      </c>
      <c r="B4" s="27" t="s">
        <v>71</v>
      </c>
      <c r="C4" s="27" t="s">
        <v>53</v>
      </c>
      <c r="D4" s="27" t="s">
        <v>65</v>
      </c>
      <c r="E4" s="27" t="s">
        <v>66</v>
      </c>
    </row>
    <row r="5" ht="20.1" customHeight="1" spans="1:5">
      <c r="A5" s="31">
        <v>206</v>
      </c>
      <c r="B5" s="32" t="s">
        <v>273</v>
      </c>
      <c r="C5" s="32"/>
      <c r="D5" s="32"/>
      <c r="E5" s="32"/>
    </row>
    <row r="6" ht="20.1" customHeight="1" spans="1:5">
      <c r="A6" s="31" t="s">
        <v>274</v>
      </c>
      <c r="B6" s="32" t="s">
        <v>275</v>
      </c>
      <c r="C6" s="32"/>
      <c r="D6" s="32"/>
      <c r="E6" s="32"/>
    </row>
    <row r="7" ht="20.1" customHeight="1" spans="1:5">
      <c r="A7" s="31" t="s">
        <v>276</v>
      </c>
      <c r="B7" s="32" t="s">
        <v>275</v>
      </c>
      <c r="C7" s="32"/>
      <c r="D7" s="32"/>
      <c r="E7" s="32"/>
    </row>
    <row r="8" ht="20.1" customHeight="1" spans="1:5">
      <c r="A8" s="31">
        <v>207</v>
      </c>
      <c r="B8" s="32" t="s">
        <v>277</v>
      </c>
      <c r="C8" s="32"/>
      <c r="D8" s="32"/>
      <c r="E8" s="32"/>
    </row>
    <row r="9" ht="20.1" customHeight="1" spans="1:5">
      <c r="A9" s="31" t="s">
        <v>278</v>
      </c>
      <c r="B9" s="32" t="s">
        <v>275</v>
      </c>
      <c r="C9" s="32"/>
      <c r="D9" s="32"/>
      <c r="E9" s="32"/>
    </row>
    <row r="10" ht="20.1" customHeight="1" spans="1:5">
      <c r="A10" s="31" t="s">
        <v>279</v>
      </c>
      <c r="B10" s="32" t="s">
        <v>275</v>
      </c>
      <c r="C10" s="32"/>
      <c r="D10" s="32"/>
      <c r="E10" s="32"/>
    </row>
    <row r="11" ht="20.1" customHeight="1" spans="1:5">
      <c r="A11" s="31"/>
      <c r="B11" s="32"/>
      <c r="C11" s="32"/>
      <c r="D11" s="32"/>
      <c r="E11" s="32"/>
    </row>
    <row r="12" ht="20.1" customHeight="1" spans="1:5">
      <c r="A12" s="31"/>
      <c r="B12" s="27" t="s">
        <v>51</v>
      </c>
      <c r="C12" s="32"/>
      <c r="D12" s="32"/>
      <c r="E12" s="32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2021-01-15T02:25:00Z</dcterms:created>
  <cp:lastPrinted>2021-03-05T12:50:00Z</cp:lastPrinted>
  <dcterms:modified xsi:type="dcterms:W3CDTF">2021-03-11T02:27:45Z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