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Area" localSheetId="4">'表五政府性基金预算支出表'!$A$1:$F$10</definedName>
  </definedNames>
  <calcPr fullCalcOnLoad="1"/>
</workbook>
</file>

<file path=xl/sharedStrings.xml><?xml version="1.0" encoding="utf-8"?>
<sst xmlns="http://schemas.openxmlformats.org/spreadsheetml/2006/main" count="305" uniqueCount="171">
  <si>
    <t>财政拨款收支总表</t>
  </si>
  <si>
    <t>部门：共青团朗县委员会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</si>
  <si>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</si>
  <si>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</si>
  <si>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</si>
  <si>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</si>
  <si>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</si>
  <si>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</si>
  <si>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</si>
  <si>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</si>
  <si>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</si>
  <si>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</si>
  <si>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</si>
  <si>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</si>
  <si>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</si>
  <si>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</si>
  <si>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</si>
  <si>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</si>
  <si>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</si>
  <si>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</si>
  <si>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</si>
  <si>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</si>
  <si>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</si>
  <si>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备注：后面表格只包含2019年预算数，不包含上年结转数。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</si>
  <si>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</si>
  <si>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</si>
  <si>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</si>
  <si>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</si>
  <si>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</si>
  <si>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</si>
  <si>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</si>
  <si>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</si>
  <si>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</si>
  <si>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</si>
  <si>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</si>
  <si>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</si>
  <si>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群众团体事务</t>
  </si>
  <si>
    <t xml:space="preserve">    行政运行</t>
  </si>
  <si>
    <t xml:space="preserve">    一般行政管理事务</t>
  </si>
  <si>
    <t xml:space="preserve">    其他群众团体事务支出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</si>
  <si>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</si>
  <si>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</si>
  <si>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</si>
  <si>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财政对其他社会保险基金的补助</t>
  </si>
  <si>
    <t xml:space="preserve">    财政对工伤保险基金的补助</t>
  </si>
  <si>
    <t xml:space="preserve">    财政对生育保险基金的补助</t>
  </si>
  <si>
    <t>卫生健康支出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</si>
  <si>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</si>
  <si>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</si>
  <si>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</si>
  <si>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</si>
  <si>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>住房保障支出</t>
  </si>
  <si>
    <t xml:space="preserve">  住房改革支出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</si>
  <si>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</si>
  <si>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</si>
  <si>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</si>
  <si>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</si>
  <si>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</si>
  <si>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</si>
  <si>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</si>
  <si>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</si>
  <si>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</si>
  <si>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</si>
  <si>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</si>
  <si>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</si>
  <si>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</si>
  <si>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</si>
  <si>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</si>
  <si>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</si>
  <si>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</si>
  <si>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</si>
  <si>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</si>
  <si>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</si>
  <si>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</si>
  <si>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</si>
  <si>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</si>
  <si>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</si>
  <si>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</si>
  <si>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</si>
  <si>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</si>
  <si>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</si>
  <si>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</si>
  <si>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</si>
  <si>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</si>
  <si>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</si>
  <si>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</si>
  <si>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</si>
  <si>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</si>
  <si>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</si>
  <si>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</si>
  <si>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</si>
  <si>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</si>
  <si>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</si>
  <si>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</si>
  <si>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</si>
  <si>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</si>
  <si>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</si>
  <si>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</si>
  <si>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</si>
  <si>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</si>
  <si>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</si>
  <si>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</si>
  <si>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</si>
  <si>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</si>
  <si>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</si>
  <si>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</si>
  <si>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</si>
  <si>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</si>
  <si>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</si>
  <si>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</si>
  <si>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</si>
  <si>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</si>
  <si>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</si>
  <si>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</si>
  <si>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</si>
  <si>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</si>
  <si>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</si>
  <si>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</si>
  <si>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</si>
  <si>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</si>
  <si>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</si>
  <si>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</si>
  <si>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</si>
  <si>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</si>
  <si>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</si>
  <si>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</si>
  <si>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</si>
  <si>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</si>
  <si>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</si>
  <si>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</si>
  <si>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</si>
  <si>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备注：2018年工青妇三家单位“三公”经费一起预算，故无法提供2018年预算数和执行数。</t>
  </si>
  <si>
    <t>政府性基金预算支出表</t>
  </si>
  <si>
    <t>科目名称　</t>
  </si>
  <si>
    <t>单位代码　</t>
  </si>
  <si>
    <t>本年政府性基金预算财政拨款支出</t>
  </si>
  <si>
    <t>注：共青团朗县委员会2019年度无政府性基金安排的支出。</t>
  </si>
  <si>
    <t>部门收支总表</t>
  </si>
  <si>
    <t xml:space="preserve">           单位：万元</t>
  </si>
  <si>
    <t>一、一般公共预算拨款收入</t>
  </si>
  <si>
    <t>一、一般公共服务支出</t>
  </si>
  <si>
    <t>二、政府性基金预算拨款收入</t>
  </si>
  <si>
    <t>八、社会保障和就业支出</t>
  </si>
  <si>
    <t>三、事业收入</t>
  </si>
  <si>
    <t>九、卫生健康支出</t>
  </si>
  <si>
    <t>四、事业单位经营收入</t>
  </si>
  <si>
    <t>十、住房保障支出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</si>
  <si>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</si>
  <si>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</si>
  <si>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</si>
  <si>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</si>
  <si>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</si>
  <si>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</si>
  <si>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</si>
  <si>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</si>
  <si>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</si>
  <si>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</si>
  <si>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</si>
  <si>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</si>
  <si>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</si>
  <si>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</si>
  <si>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</si>
  <si>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</si>
  <si>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</si>
  <si>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</si>
  <si>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</si>
  <si>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</si>
  <si>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</si>
  <si>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</si>
  <si>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</si>
  <si>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 xml:space="preserve">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</si>
</sst>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b/>
      <sz val="8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sz val="18"/>
      <name val="方正小标宋简体"/>
      <family val="0"/>
    </font>
    <font>
      <sz val="14"/>
      <name val="华文楷体"/>
      <family val="3"/>
    </font>
    <font>
      <b/>
      <sz val="10.5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3" fontId="3" fillId="0" borderId="10" xfId="22" applyFont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3" fontId="4" fillId="0" borderId="10" xfId="22" applyFont="1" applyBorder="1" applyAlignment="1">
      <alignment horizontal="left" vertical="center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Border="1" applyAlignment="1">
      <alignment horizontal="left" vertical="center"/>
    </xf>
    <xf numFmtId="4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4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3" fontId="3" fillId="0" borderId="10" xfId="22" applyFont="1" applyBorder="1" applyAlignment="1">
      <alignment horizontal="center" vertical="center" wrapText="1"/>
    </xf>
    <xf numFmtId="43" fontId="4" fillId="0" borderId="10" xfId="22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3" fontId="6" fillId="0" borderId="10" xfId="22" applyFont="1" applyBorder="1" applyAlignment="1">
      <alignment horizontal="center" vertical="center" wrapText="1"/>
    </xf>
    <xf numFmtId="43" fontId="6" fillId="0" borderId="10" xfId="22" applyFont="1" applyBorder="1" applyAlignment="1">
      <alignment horizontal="justify" vertical="center" wrapText="1"/>
    </xf>
    <xf numFmtId="0" fontId="6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4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left" vertical="center" wrapText="1"/>
    </xf>
    <xf numFmtId="43" fontId="22" fillId="0" borderId="10" xfId="22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3" fontId="19" fillId="0" borderId="10" xfId="22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43" fontId="22" fillId="0" borderId="10" xfId="22" applyFont="1" applyBorder="1" applyAlignment="1">
      <alignment horizontal="justify" vertical="center" wrapText="1"/>
    </xf>
    <xf numFmtId="49" fontId="7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43" fontId="19" fillId="0" borderId="10" xfId="22" applyFont="1" applyBorder="1" applyAlignment="1">
      <alignment horizontal="justify" vertical="center" wrapText="1"/>
    </xf>
    <xf numFmtId="0" fontId="74" fillId="0" borderId="10" xfId="0" applyFont="1" applyBorder="1" applyAlignment="1">
      <alignment vertical="center"/>
    </xf>
    <xf numFmtId="43" fontId="22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justify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3" fontId="71" fillId="0" borderId="10" xfId="22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71" fillId="0" borderId="10" xfId="0" applyFont="1" applyBorder="1" applyAlignment="1">
      <alignment horizontal="right" vertical="center" wrapText="1"/>
    </xf>
    <xf numFmtId="0" fontId="71" fillId="0" borderId="10" xfId="0" applyFont="1" applyBorder="1" applyAlignment="1">
      <alignment horizontal="center" vertical="center" wrapText="1"/>
    </xf>
    <xf numFmtId="43" fontId="71" fillId="0" borderId="10" xfId="0" applyNumberFormat="1" applyFont="1" applyBorder="1" applyAlignment="1">
      <alignment horizontal="center" vertical="center" wrapText="1"/>
    </xf>
    <xf numFmtId="43" fontId="5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2" sqref="B12"/>
    </sheetView>
  </sheetViews>
  <sheetFormatPr defaultColWidth="9.00390625" defaultRowHeight="15"/>
  <cols>
    <col min="1" max="1" width="24.140625" style="102" customWidth="1"/>
    <col min="2" max="2" width="21.00390625" style="102" customWidth="1"/>
    <col min="3" max="3" width="28.7109375" style="102" customWidth="1"/>
    <col min="4" max="4" width="19.421875" style="102" customWidth="1"/>
    <col min="5" max="5" width="20.00390625" style="102" customWidth="1"/>
    <col min="6" max="6" width="20.140625" style="102" customWidth="1"/>
    <col min="7" max="16384" width="9.00390625" style="102" customWidth="1"/>
  </cols>
  <sheetData>
    <row r="1" spans="1:6" ht="38.25" customHeight="1">
      <c r="A1" s="28" t="s">
        <v>0</v>
      </c>
      <c r="B1" s="28"/>
      <c r="C1" s="28"/>
      <c r="D1" s="28"/>
      <c r="E1" s="28"/>
      <c r="F1" s="28"/>
    </row>
    <row r="2" spans="1:6" s="1" customFormat="1" ht="22.5" customHeight="1">
      <c r="A2" s="57" t="s">
        <v>1</v>
      </c>
      <c r="B2" s="57"/>
      <c r="C2" s="57"/>
      <c r="D2" s="57"/>
      <c r="E2" s="58" t="s">
        <v>2</v>
      </c>
      <c r="F2" s="58"/>
    </row>
    <row r="3" spans="1:6" ht="31.5" customHeight="1">
      <c r="A3" s="59" t="s">
        <v>3</v>
      </c>
      <c r="B3" s="59"/>
      <c r="C3" s="59" t="s">
        <v>4</v>
      </c>
      <c r="D3" s="59"/>
      <c r="E3" s="59"/>
      <c r="F3" s="59"/>
    </row>
    <row r="4" spans="1:6" ht="31.5" customHeight="1">
      <c r="A4" s="59" t="s">
        <v>5</v>
      </c>
      <c r="B4" s="59" t="s">
        <v>6</v>
      </c>
      <c r="C4" s="59" t="s">
        <v>5</v>
      </c>
      <c r="D4" s="59" t="s">
        <v>7</v>
      </c>
      <c r="E4" s="103" t="s">
        <v>8</v>
      </c>
      <c r="F4" s="103" t="s">
        <v>9</v>
      </c>
    </row>
    <row r="5" spans="1:6" ht="31.5" customHeight="1">
      <c r="A5" s="74" t="s">
        <v>10</v>
      </c>
      <c r="B5" s="104">
        <v>43.67</v>
      </c>
      <c r="C5" s="66" t="s">
        <v>11</v>
      </c>
      <c r="D5" s="104">
        <v>43.67</v>
      </c>
      <c r="E5" s="104">
        <v>43.67</v>
      </c>
      <c r="F5" s="67">
        <f>SUM(F6:F12)</f>
        <v>0</v>
      </c>
    </row>
    <row r="6" spans="1:6" ht="31.5" customHeight="1">
      <c r="A6" s="105" t="s">
        <v>12</v>
      </c>
      <c r="B6" s="104">
        <v>43.67</v>
      </c>
      <c r="C6" s="39" t="s">
        <v>13</v>
      </c>
      <c r="D6" s="104">
        <f>SUM(E6:F6)</f>
        <v>34.5</v>
      </c>
      <c r="E6" s="104">
        <v>34.5</v>
      </c>
      <c r="F6" s="67"/>
    </row>
    <row r="7" spans="1:6" ht="31.5" customHeight="1">
      <c r="A7" s="105" t="s">
        <v>14</v>
      </c>
      <c r="B7" s="104"/>
      <c r="C7" s="39" t="s">
        <v>15</v>
      </c>
      <c r="D7" s="104">
        <f>SUM(E7:F7)</f>
        <v>4.39</v>
      </c>
      <c r="E7" s="104">
        <v>4.39</v>
      </c>
      <c r="F7" s="67"/>
    </row>
    <row r="8" spans="1:6" ht="31.5" customHeight="1">
      <c r="A8" s="74"/>
      <c r="B8" s="104"/>
      <c r="C8" s="39" t="s">
        <v>16</v>
      </c>
      <c r="D8" s="104">
        <f>SUM(E8:F8)</f>
        <v>2.31</v>
      </c>
      <c r="E8" s="104">
        <v>2.31</v>
      </c>
      <c r="F8" s="67"/>
    </row>
    <row r="9" spans="1:6" ht="31.5" customHeight="1">
      <c r="A9" s="74" t="s">
        <v>17</v>
      </c>
      <c r="B9" s="104">
        <v>10.16</v>
      </c>
      <c r="C9" s="39" t="s">
        <v>18</v>
      </c>
      <c r="D9" s="104">
        <f>SUM(E9:F9)</f>
        <v>2.47</v>
      </c>
      <c r="E9" s="104">
        <v>2.47</v>
      </c>
      <c r="F9" s="67"/>
    </row>
    <row r="10" spans="1:6" ht="31.5" customHeight="1">
      <c r="A10" s="74" t="s">
        <v>12</v>
      </c>
      <c r="B10" s="104">
        <v>10.16</v>
      </c>
      <c r="C10" s="74" t="s">
        <v>19</v>
      </c>
      <c r="D10" s="104"/>
      <c r="E10" s="104"/>
      <c r="F10" s="67"/>
    </row>
    <row r="11" spans="1:6" ht="31.5" customHeight="1">
      <c r="A11" s="74" t="s">
        <v>14</v>
      </c>
      <c r="B11" s="104"/>
      <c r="C11" s="74" t="s">
        <v>19</v>
      </c>
      <c r="D11" s="104"/>
      <c r="E11" s="104"/>
      <c r="F11" s="67"/>
    </row>
    <row r="12" spans="1:6" ht="31.5" customHeight="1">
      <c r="A12" s="66"/>
      <c r="B12" s="104"/>
      <c r="C12" s="74"/>
      <c r="D12" s="104"/>
      <c r="E12" s="104"/>
      <c r="F12" s="67"/>
    </row>
    <row r="13" spans="1:6" ht="31.5" customHeight="1">
      <c r="A13" s="66"/>
      <c r="B13" s="104"/>
      <c r="C13" s="74" t="s">
        <v>20</v>
      </c>
      <c r="D13" s="106">
        <f>E13</f>
        <v>10.16</v>
      </c>
      <c r="E13" s="106">
        <v>10.16</v>
      </c>
      <c r="F13" s="66"/>
    </row>
    <row r="14" spans="1:6" ht="31.5" customHeight="1">
      <c r="A14" s="66"/>
      <c r="B14" s="104"/>
      <c r="C14" s="66"/>
      <c r="D14" s="107"/>
      <c r="E14" s="107"/>
      <c r="F14" s="66"/>
    </row>
    <row r="15" spans="1:8" ht="31.5" customHeight="1">
      <c r="A15" s="66" t="s">
        <v>21</v>
      </c>
      <c r="B15" s="108">
        <f>B5+B9</f>
        <v>53.83</v>
      </c>
      <c r="C15" s="66" t="s">
        <v>22</v>
      </c>
      <c r="D15" s="108">
        <f>D13+D5</f>
        <v>53.83</v>
      </c>
      <c r="E15" s="108">
        <f>E13+E5</f>
        <v>53.83</v>
      </c>
      <c r="F15" s="66"/>
      <c r="H15" s="109"/>
    </row>
    <row r="16" s="101" customFormat="1" ht="14.25">
      <c r="A16" s="110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6">
      <selection activeCell="D7" sqref="D7"/>
    </sheetView>
  </sheetViews>
  <sheetFormatPr defaultColWidth="9.00390625" defaultRowHeight="15"/>
  <cols>
    <col min="1" max="1" width="10.00390625" style="27" customWidth="1"/>
    <col min="2" max="2" width="24.421875" style="27" customWidth="1"/>
    <col min="3" max="3" width="11.140625" style="27" customWidth="1"/>
    <col min="4" max="4" width="10.8515625" style="27" customWidth="1"/>
    <col min="5" max="5" width="11.140625" style="27" customWidth="1"/>
    <col min="6" max="6" width="10.8515625" style="81" customWidth="1"/>
    <col min="7" max="7" width="9.140625" style="27" customWidth="1"/>
    <col min="8" max="16384" width="9.00390625" style="27" customWidth="1"/>
  </cols>
  <sheetData>
    <row r="1" spans="1:7" ht="36" customHeight="1">
      <c r="A1" s="82" t="s">
        <v>24</v>
      </c>
      <c r="B1" s="82"/>
      <c r="C1" s="82"/>
      <c r="D1" s="82"/>
      <c r="E1" s="82"/>
      <c r="F1" s="83"/>
      <c r="G1" s="82"/>
    </row>
    <row r="2" spans="1:7" s="78" customFormat="1" ht="22.5" customHeight="1">
      <c r="A2" s="84" t="s">
        <v>1</v>
      </c>
      <c r="B2" s="84"/>
      <c r="C2" s="84"/>
      <c r="D2" s="84"/>
      <c r="E2" s="85" t="s">
        <v>2</v>
      </c>
      <c r="F2" s="86"/>
      <c r="G2" s="85"/>
    </row>
    <row r="3" spans="1:7" s="79" customFormat="1" ht="36.75" customHeight="1">
      <c r="A3" s="87" t="s">
        <v>25</v>
      </c>
      <c r="B3" s="87"/>
      <c r="C3" s="87" t="s">
        <v>26</v>
      </c>
      <c r="D3" s="87"/>
      <c r="E3" s="87"/>
      <c r="F3" s="88"/>
      <c r="G3" s="87" t="s">
        <v>27</v>
      </c>
    </row>
    <row r="4" spans="1:7" s="79" customFormat="1" ht="36.75" customHeight="1">
      <c r="A4" s="87" t="s">
        <v>28</v>
      </c>
      <c r="B4" s="87" t="s">
        <v>29</v>
      </c>
      <c r="C4" s="87" t="s">
        <v>30</v>
      </c>
      <c r="D4" s="87"/>
      <c r="E4" s="87"/>
      <c r="F4" s="87" t="s">
        <v>31</v>
      </c>
      <c r="G4" s="87"/>
    </row>
    <row r="5" spans="1:7" s="79" customFormat="1" ht="36.75" customHeight="1">
      <c r="A5" s="87"/>
      <c r="B5" s="87"/>
      <c r="C5" s="87" t="s">
        <v>32</v>
      </c>
      <c r="D5" s="87" t="s">
        <v>33</v>
      </c>
      <c r="E5" s="87" t="s">
        <v>34</v>
      </c>
      <c r="F5" s="87"/>
      <c r="G5" s="87"/>
    </row>
    <row r="6" spans="1:7" s="80" customFormat="1" ht="36.75" customHeight="1">
      <c r="A6" s="11">
        <v>201</v>
      </c>
      <c r="B6" s="12" t="s">
        <v>35</v>
      </c>
      <c r="C6" s="14">
        <f>D6+E6</f>
        <v>34.5</v>
      </c>
      <c r="D6" s="14">
        <f>D7</f>
        <v>26.63</v>
      </c>
      <c r="E6" s="14">
        <f>E7</f>
        <v>7.87</v>
      </c>
      <c r="F6" s="14">
        <f>C6</f>
        <v>34.5</v>
      </c>
      <c r="G6" s="89"/>
    </row>
    <row r="7" spans="1:7" s="79" customFormat="1" ht="36.75" customHeight="1">
      <c r="A7" s="16">
        <v>20129</v>
      </c>
      <c r="B7" s="17" t="s">
        <v>36</v>
      </c>
      <c r="C7" s="19">
        <f>D7+E7</f>
        <v>34.5</v>
      </c>
      <c r="D7" s="19">
        <v>26.63</v>
      </c>
      <c r="E7" s="19">
        <v>7.87</v>
      </c>
      <c r="F7" s="19">
        <v>34.5</v>
      </c>
      <c r="G7" s="90"/>
    </row>
    <row r="8" spans="1:7" s="79" customFormat="1" ht="36.75" customHeight="1">
      <c r="A8" s="16">
        <v>2012901</v>
      </c>
      <c r="B8" s="17" t="s">
        <v>37</v>
      </c>
      <c r="C8" s="19">
        <f>D8+E8</f>
        <v>26.63</v>
      </c>
      <c r="D8" s="19">
        <v>26.63</v>
      </c>
      <c r="E8" s="19">
        <v>0</v>
      </c>
      <c r="F8" s="19">
        <v>26.63</v>
      </c>
      <c r="G8" s="90"/>
    </row>
    <row r="9" spans="1:7" s="79" customFormat="1" ht="36.75" customHeight="1">
      <c r="A9" s="16">
        <v>2012902</v>
      </c>
      <c r="B9" s="17" t="s">
        <v>38</v>
      </c>
      <c r="C9" s="19">
        <f>D9+E9</f>
        <v>4.878</v>
      </c>
      <c r="D9" s="19">
        <v>0</v>
      </c>
      <c r="E9" s="19">
        <v>4.878</v>
      </c>
      <c r="F9" s="19">
        <v>4.88</v>
      </c>
      <c r="G9" s="90"/>
    </row>
    <row r="10" spans="1:7" s="79" customFormat="1" ht="36.75" customHeight="1">
      <c r="A10" s="16">
        <v>2012999</v>
      </c>
      <c r="B10" s="17" t="s">
        <v>39</v>
      </c>
      <c r="C10" s="19">
        <f>D10+E10</f>
        <v>2.99</v>
      </c>
      <c r="D10" s="19">
        <v>0</v>
      </c>
      <c r="E10" s="19">
        <v>2.99</v>
      </c>
      <c r="F10" s="19">
        <v>2.99</v>
      </c>
      <c r="G10" s="90"/>
    </row>
    <row r="11" spans="1:7" s="80" customFormat="1" ht="36.75" customHeight="1">
      <c r="A11" s="11">
        <v>208</v>
      </c>
      <c r="B11" s="12" t="s">
        <v>40</v>
      </c>
      <c r="C11" s="14">
        <f>C12+C14</f>
        <v>4.390000000000001</v>
      </c>
      <c r="D11" s="14">
        <f>D12+D14</f>
        <v>4.390000000000001</v>
      </c>
      <c r="E11" s="14"/>
      <c r="F11" s="14">
        <v>4.39</v>
      </c>
      <c r="G11" s="89"/>
    </row>
    <row r="12" spans="1:7" s="79" customFormat="1" ht="36.75" customHeight="1">
      <c r="A12" s="16">
        <v>20805</v>
      </c>
      <c r="B12" s="17" t="s">
        <v>41</v>
      </c>
      <c r="C12" s="19">
        <v>4.2</v>
      </c>
      <c r="D12" s="19">
        <v>4.2</v>
      </c>
      <c r="E12" s="19"/>
      <c r="F12" s="19">
        <v>4.2</v>
      </c>
      <c r="G12" s="90"/>
    </row>
    <row r="13" spans="1:7" s="79" customFormat="1" ht="36.75" customHeight="1">
      <c r="A13" s="16">
        <v>2080505</v>
      </c>
      <c r="B13" s="17" t="s">
        <v>42</v>
      </c>
      <c r="C13" s="19">
        <v>4.2</v>
      </c>
      <c r="D13" s="19">
        <v>4.2</v>
      </c>
      <c r="E13" s="19"/>
      <c r="F13" s="19">
        <v>4.2</v>
      </c>
      <c r="G13" s="90"/>
    </row>
    <row r="14" spans="1:7" s="79" customFormat="1" ht="36.75" customHeight="1">
      <c r="A14" s="16">
        <v>20827</v>
      </c>
      <c r="B14" s="17" t="s">
        <v>43</v>
      </c>
      <c r="C14" s="19">
        <v>0.19</v>
      </c>
      <c r="D14" s="19">
        <v>0.19</v>
      </c>
      <c r="E14" s="19"/>
      <c r="F14" s="19">
        <v>0.19</v>
      </c>
      <c r="G14" s="90"/>
    </row>
    <row r="15" spans="1:7" s="79" customFormat="1" ht="36.75" customHeight="1">
      <c r="A15" s="16">
        <v>2082702</v>
      </c>
      <c r="B15" s="17" t="s">
        <v>44</v>
      </c>
      <c r="C15" s="19">
        <v>0.04</v>
      </c>
      <c r="D15" s="19">
        <v>0.04</v>
      </c>
      <c r="E15" s="19"/>
      <c r="F15" s="19">
        <v>0.04</v>
      </c>
      <c r="G15" s="90"/>
    </row>
    <row r="16" spans="1:7" s="79" customFormat="1" ht="36.75" customHeight="1">
      <c r="A16" s="16">
        <v>2082703</v>
      </c>
      <c r="B16" s="17" t="s">
        <v>45</v>
      </c>
      <c r="C16" s="19">
        <v>0.15</v>
      </c>
      <c r="D16" s="19">
        <v>0.15</v>
      </c>
      <c r="E16" s="19"/>
      <c r="F16" s="19">
        <v>0.15</v>
      </c>
      <c r="G16" s="90"/>
    </row>
    <row r="17" spans="1:7" s="79" customFormat="1" ht="36.75" customHeight="1">
      <c r="A17" s="11">
        <v>210</v>
      </c>
      <c r="B17" s="12" t="s">
        <v>46</v>
      </c>
      <c r="C17" s="14">
        <f>C18+C20</f>
        <v>2.31</v>
      </c>
      <c r="D17" s="14">
        <f>D18+D20</f>
        <v>2.31</v>
      </c>
      <c r="E17" s="19"/>
      <c r="F17" s="14">
        <v>2.31</v>
      </c>
      <c r="G17" s="90"/>
    </row>
    <row r="18" spans="1:7" s="80" customFormat="1" ht="36.75" customHeight="1">
      <c r="A18" s="16">
        <v>21011</v>
      </c>
      <c r="B18" s="17" t="s">
        <v>47</v>
      </c>
      <c r="C18" s="19">
        <v>0.63</v>
      </c>
      <c r="D18" s="19">
        <v>0.63</v>
      </c>
      <c r="E18" s="19"/>
      <c r="F18" s="19">
        <v>0.63</v>
      </c>
      <c r="G18" s="89"/>
    </row>
    <row r="19" spans="1:7" s="79" customFormat="1" ht="36.75" customHeight="1">
      <c r="A19" s="16">
        <v>2101103</v>
      </c>
      <c r="B19" s="17" t="s">
        <v>48</v>
      </c>
      <c r="C19" s="19">
        <v>0.63</v>
      </c>
      <c r="D19" s="19">
        <v>0.63</v>
      </c>
      <c r="E19" s="19"/>
      <c r="F19" s="19">
        <v>0.63</v>
      </c>
      <c r="G19" s="90"/>
    </row>
    <row r="20" spans="1:7" s="79" customFormat="1" ht="31.5" customHeight="1">
      <c r="A20" s="16">
        <v>21012</v>
      </c>
      <c r="B20" s="17" t="s">
        <v>49</v>
      </c>
      <c r="C20" s="19">
        <v>1.68</v>
      </c>
      <c r="D20" s="19">
        <v>1.68</v>
      </c>
      <c r="E20" s="19"/>
      <c r="F20" s="19">
        <v>1.68</v>
      </c>
      <c r="G20" s="87"/>
    </row>
    <row r="21" spans="1:7" s="79" customFormat="1" ht="31.5" customHeight="1">
      <c r="A21" s="16">
        <v>2101201</v>
      </c>
      <c r="B21" s="17" t="s">
        <v>50</v>
      </c>
      <c r="C21" s="19">
        <v>1.68</v>
      </c>
      <c r="D21" s="19">
        <v>1.68</v>
      </c>
      <c r="E21" s="19"/>
      <c r="F21" s="19">
        <v>1.68</v>
      </c>
      <c r="G21" s="87"/>
    </row>
    <row r="22" spans="1:7" s="79" customFormat="1" ht="31.5" customHeight="1">
      <c r="A22" s="11">
        <v>221</v>
      </c>
      <c r="B22" s="12" t="s">
        <v>51</v>
      </c>
      <c r="C22" s="14">
        <f>C23</f>
        <v>2.47</v>
      </c>
      <c r="D22" s="14">
        <f>D23</f>
        <v>2.47</v>
      </c>
      <c r="E22" s="19"/>
      <c r="F22" s="14">
        <v>2.47</v>
      </c>
      <c r="G22" s="87"/>
    </row>
    <row r="23" spans="1:7" s="80" customFormat="1" ht="31.5" customHeight="1">
      <c r="A23" s="16">
        <v>22102</v>
      </c>
      <c r="B23" s="17" t="s">
        <v>52</v>
      </c>
      <c r="C23" s="19">
        <v>2.47</v>
      </c>
      <c r="D23" s="19">
        <v>2.47</v>
      </c>
      <c r="E23" s="19"/>
      <c r="F23" s="19">
        <v>2.47</v>
      </c>
      <c r="G23" s="91"/>
    </row>
    <row r="24" spans="1:7" s="79" customFormat="1" ht="31.5" customHeight="1">
      <c r="A24" s="16">
        <v>2210201</v>
      </c>
      <c r="B24" s="17" t="s">
        <v>53</v>
      </c>
      <c r="C24" s="19">
        <v>2.47</v>
      </c>
      <c r="D24" s="19">
        <v>2.47</v>
      </c>
      <c r="E24" s="19"/>
      <c r="F24" s="19">
        <v>2.47</v>
      </c>
      <c r="G24" s="87"/>
    </row>
    <row r="25" spans="1:7" s="80" customFormat="1" ht="31.5" customHeight="1">
      <c r="A25" s="92" t="s">
        <v>7</v>
      </c>
      <c r="B25" s="93"/>
      <c r="C25" s="94">
        <f>C6+C11+C22+C17</f>
        <v>43.67</v>
      </c>
      <c r="D25" s="95">
        <f>D6+D11+D22+D17</f>
        <v>35.800000000000004</v>
      </c>
      <c r="E25" s="96">
        <f>E6+E11+E23+E18</f>
        <v>7.87</v>
      </c>
      <c r="F25" s="97">
        <f>F6+F11+F22+F17</f>
        <v>43.67</v>
      </c>
      <c r="G25" s="91"/>
    </row>
    <row r="26" spans="1:7" s="79" customFormat="1" ht="23.25" customHeight="1">
      <c r="A26" s="98" t="s">
        <v>54</v>
      </c>
      <c r="B26" s="99"/>
      <c r="C26" s="99"/>
      <c r="D26" s="99"/>
      <c r="E26" s="99"/>
      <c r="F26" s="100"/>
      <c r="G26" s="99"/>
    </row>
  </sheetData>
  <sheetProtection/>
  <mergeCells count="12">
    <mergeCell ref="A1:G1"/>
    <mergeCell ref="A2:B2"/>
    <mergeCell ref="E2:G2"/>
    <mergeCell ref="A3:B3"/>
    <mergeCell ref="C3:F3"/>
    <mergeCell ref="C4:E4"/>
    <mergeCell ref="A25:B25"/>
    <mergeCell ref="A26:G26"/>
    <mergeCell ref="A4:A5"/>
    <mergeCell ref="B4:B5"/>
    <mergeCell ref="F4:F5"/>
    <mergeCell ref="G3:G5"/>
  </mergeCells>
  <printOptions horizontalCentered="1"/>
  <pageMargins left="0.51" right="0.5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H35" sqref="H35"/>
    </sheetView>
  </sheetViews>
  <sheetFormatPr defaultColWidth="9.00390625" defaultRowHeight="15"/>
  <cols>
    <col min="1" max="1" width="4.28125" style="27" customWidth="1"/>
    <col min="2" max="2" width="4.28125" style="55" customWidth="1"/>
    <col min="3" max="3" width="18.421875" style="27" customWidth="1"/>
    <col min="4" max="4" width="10.7109375" style="27" customWidth="1"/>
    <col min="5" max="5" width="7.421875" style="27" customWidth="1"/>
    <col min="6" max="6" width="7.140625" style="27" customWidth="1"/>
    <col min="7" max="7" width="20.28125" style="27" bestFit="1" customWidth="1"/>
    <col min="8" max="8" width="14.7109375" style="27" customWidth="1"/>
    <col min="9" max="9" width="11.7109375" style="27" bestFit="1" customWidth="1"/>
    <col min="10" max="10" width="10.8515625" style="27" customWidth="1"/>
    <col min="11" max="11" width="7.8515625" style="27" customWidth="1"/>
    <col min="12" max="16384" width="9.00390625" style="27" customWidth="1"/>
  </cols>
  <sheetData>
    <row r="1" spans="1:11" ht="42.75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12.75">
      <c r="A2" s="57" t="s">
        <v>1</v>
      </c>
      <c r="B2" s="57"/>
      <c r="C2" s="57"/>
      <c r="D2" s="57"/>
      <c r="E2" s="58" t="s">
        <v>56</v>
      </c>
      <c r="F2" s="58"/>
      <c r="G2" s="58"/>
      <c r="H2" s="58"/>
      <c r="I2" s="58"/>
      <c r="J2" s="58"/>
      <c r="K2" s="58"/>
    </row>
    <row r="3" spans="1:11" ht="13.5">
      <c r="A3" s="59" t="s">
        <v>57</v>
      </c>
      <c r="B3" s="59"/>
      <c r="C3" s="59"/>
      <c r="D3" s="59"/>
      <c r="E3" s="59" t="s">
        <v>58</v>
      </c>
      <c r="F3" s="59"/>
      <c r="G3" s="59"/>
      <c r="H3" s="59"/>
      <c r="I3" s="59"/>
      <c r="J3" s="59"/>
      <c r="K3" s="59" t="s">
        <v>27</v>
      </c>
    </row>
    <row r="4" spans="1:11" ht="13.5">
      <c r="A4" s="59" t="s">
        <v>28</v>
      </c>
      <c r="B4" s="59"/>
      <c r="C4" s="59" t="s">
        <v>29</v>
      </c>
      <c r="D4" s="59" t="s">
        <v>7</v>
      </c>
      <c r="E4" s="59" t="s">
        <v>28</v>
      </c>
      <c r="F4" s="59"/>
      <c r="G4" s="59" t="s">
        <v>29</v>
      </c>
      <c r="H4" s="59" t="s">
        <v>7</v>
      </c>
      <c r="I4" s="59" t="s">
        <v>59</v>
      </c>
      <c r="J4" s="59" t="s">
        <v>60</v>
      </c>
      <c r="K4" s="59"/>
    </row>
    <row r="5" spans="1:11" ht="13.5">
      <c r="A5" s="60" t="s">
        <v>61</v>
      </c>
      <c r="B5" s="59" t="s">
        <v>62</v>
      </c>
      <c r="C5" s="59"/>
      <c r="D5" s="59"/>
      <c r="E5" s="59" t="s">
        <v>61</v>
      </c>
      <c r="F5" s="59" t="s">
        <v>62</v>
      </c>
      <c r="G5" s="59"/>
      <c r="H5" s="59"/>
      <c r="I5" s="59"/>
      <c r="J5" s="59"/>
      <c r="K5" s="59"/>
    </row>
    <row r="6" spans="1:11" s="54" customFormat="1" ht="13.5">
      <c r="A6" s="61" t="s">
        <v>63</v>
      </c>
      <c r="B6" s="62"/>
      <c r="C6" s="59" t="s">
        <v>64</v>
      </c>
      <c r="D6" s="63">
        <f>H6</f>
        <v>33.53</v>
      </c>
      <c r="E6" s="59">
        <v>301</v>
      </c>
      <c r="F6" s="59"/>
      <c r="G6" s="59" t="s">
        <v>65</v>
      </c>
      <c r="H6" s="63">
        <f aca="true" t="shared" si="0" ref="H6:H18">SUM(I6:J6)</f>
        <v>33.53</v>
      </c>
      <c r="I6" s="63">
        <f>SUM(I7:I15)</f>
        <v>33.53</v>
      </c>
      <c r="J6" s="63"/>
      <c r="K6" s="59"/>
    </row>
    <row r="7" spans="1:11" ht="13.5">
      <c r="A7" s="64"/>
      <c r="B7" s="65" t="s">
        <v>66</v>
      </c>
      <c r="C7" s="66" t="s">
        <v>67</v>
      </c>
      <c r="D7" s="67">
        <f>SUM(H7:H9)</f>
        <v>22.73</v>
      </c>
      <c r="E7" s="66"/>
      <c r="F7" s="68" t="s">
        <v>66</v>
      </c>
      <c r="G7" s="66" t="s">
        <v>68</v>
      </c>
      <c r="H7" s="67">
        <f t="shared" si="0"/>
        <v>5.37</v>
      </c>
      <c r="I7" s="67">
        <v>5.37</v>
      </c>
      <c r="J7" s="67"/>
      <c r="K7" s="66"/>
    </row>
    <row r="8" spans="1:11" ht="13.5">
      <c r="A8" s="64"/>
      <c r="B8" s="65"/>
      <c r="C8" s="66"/>
      <c r="D8" s="67"/>
      <c r="E8" s="66"/>
      <c r="F8" s="68" t="s">
        <v>69</v>
      </c>
      <c r="G8" s="66" t="s">
        <v>70</v>
      </c>
      <c r="H8" s="67">
        <f t="shared" si="0"/>
        <v>15.65</v>
      </c>
      <c r="I8" s="67">
        <v>15.65</v>
      </c>
      <c r="J8" s="67"/>
      <c r="K8" s="66"/>
    </row>
    <row r="9" spans="1:11" ht="13.5">
      <c r="A9" s="64"/>
      <c r="B9" s="65"/>
      <c r="C9" s="66"/>
      <c r="D9" s="67"/>
      <c r="E9" s="66"/>
      <c r="F9" s="68" t="s">
        <v>71</v>
      </c>
      <c r="G9" s="66" t="s">
        <v>72</v>
      </c>
      <c r="H9" s="67">
        <f t="shared" si="0"/>
        <v>1.71</v>
      </c>
      <c r="I9" s="67">
        <v>1.71</v>
      </c>
      <c r="J9" s="67"/>
      <c r="K9" s="66"/>
    </row>
    <row r="10" spans="1:11" ht="24">
      <c r="A10" s="64"/>
      <c r="B10" s="65" t="s">
        <v>69</v>
      </c>
      <c r="C10" s="66" t="s">
        <v>73</v>
      </c>
      <c r="D10" s="67">
        <f>SUM(H10:H13)</f>
        <v>6.7</v>
      </c>
      <c r="E10" s="66"/>
      <c r="F10" s="68" t="s">
        <v>74</v>
      </c>
      <c r="G10" s="66" t="s">
        <v>75</v>
      </c>
      <c r="H10" s="67">
        <f t="shared" si="0"/>
        <v>4.2</v>
      </c>
      <c r="I10" s="67">
        <v>4.2</v>
      </c>
      <c r="J10" s="67"/>
      <c r="K10" s="66"/>
    </row>
    <row r="11" spans="1:11" ht="13.5">
      <c r="A11" s="64"/>
      <c r="B11" s="65"/>
      <c r="C11" s="66"/>
      <c r="D11" s="67"/>
      <c r="E11" s="66"/>
      <c r="F11" s="68" t="s">
        <v>76</v>
      </c>
      <c r="G11" s="66" t="s">
        <v>77</v>
      </c>
      <c r="H11" s="67">
        <f t="shared" si="0"/>
        <v>1.68</v>
      </c>
      <c r="I11" s="67">
        <v>1.68</v>
      </c>
      <c r="J11" s="67"/>
      <c r="K11" s="66"/>
    </row>
    <row r="12" spans="1:11" ht="13.5">
      <c r="A12" s="64"/>
      <c r="B12" s="65"/>
      <c r="C12" s="66"/>
      <c r="D12" s="67"/>
      <c r="E12" s="66"/>
      <c r="F12" s="68" t="s">
        <v>78</v>
      </c>
      <c r="G12" s="66" t="s">
        <v>79</v>
      </c>
      <c r="H12" s="67">
        <f t="shared" si="0"/>
        <v>0.63</v>
      </c>
      <c r="I12" s="67">
        <v>0.63</v>
      </c>
      <c r="J12" s="67"/>
      <c r="K12" s="66"/>
    </row>
    <row r="13" spans="1:11" ht="13.5">
      <c r="A13" s="64"/>
      <c r="B13" s="65"/>
      <c r="C13" s="66"/>
      <c r="D13" s="67"/>
      <c r="E13" s="66"/>
      <c r="F13" s="68" t="s">
        <v>80</v>
      </c>
      <c r="G13" s="66" t="s">
        <v>81</v>
      </c>
      <c r="H13" s="67">
        <f t="shared" si="0"/>
        <v>0.19</v>
      </c>
      <c r="I13" s="67">
        <v>0.19</v>
      </c>
      <c r="J13" s="67"/>
      <c r="K13" s="66"/>
    </row>
    <row r="14" spans="1:11" ht="13.5">
      <c r="A14" s="69"/>
      <c r="B14" s="65" t="s">
        <v>71</v>
      </c>
      <c r="C14" s="66" t="s">
        <v>82</v>
      </c>
      <c r="D14" s="67">
        <f>H14</f>
        <v>2.47</v>
      </c>
      <c r="E14" s="66"/>
      <c r="F14" s="68">
        <v>13</v>
      </c>
      <c r="G14" s="66" t="s">
        <v>82</v>
      </c>
      <c r="H14" s="67">
        <f t="shared" si="0"/>
        <v>2.47</v>
      </c>
      <c r="I14" s="67">
        <v>2.47</v>
      </c>
      <c r="J14" s="67"/>
      <c r="K14" s="66"/>
    </row>
    <row r="15" spans="1:11" ht="13.5">
      <c r="A15" s="69"/>
      <c r="B15" s="65" t="s">
        <v>83</v>
      </c>
      <c r="C15" s="66" t="s">
        <v>84</v>
      </c>
      <c r="D15" s="67">
        <f>H15</f>
        <v>1.63</v>
      </c>
      <c r="E15" s="66"/>
      <c r="F15" s="68" t="s">
        <v>83</v>
      </c>
      <c r="G15" s="66" t="s">
        <v>84</v>
      </c>
      <c r="H15" s="67">
        <f t="shared" si="0"/>
        <v>1.63</v>
      </c>
      <c r="I15" s="67">
        <v>1.63</v>
      </c>
      <c r="J15" s="67"/>
      <c r="K15" s="66"/>
    </row>
    <row r="16" spans="1:11" s="54" customFormat="1" ht="13.5">
      <c r="A16" s="61" t="s">
        <v>85</v>
      </c>
      <c r="B16" s="62"/>
      <c r="C16" s="70" t="s">
        <v>86</v>
      </c>
      <c r="D16" s="71">
        <f>SUM(D17:D31)</f>
        <v>2.27</v>
      </c>
      <c r="E16" s="59">
        <v>302</v>
      </c>
      <c r="F16" s="59"/>
      <c r="G16" s="59" t="s">
        <v>87</v>
      </c>
      <c r="H16" s="63">
        <f t="shared" si="0"/>
        <v>2.27</v>
      </c>
      <c r="I16" s="63"/>
      <c r="J16" s="63">
        <f>SUM(J17:J31)</f>
        <v>2.27</v>
      </c>
      <c r="K16" s="59"/>
    </row>
    <row r="17" spans="1:11" ht="13.5">
      <c r="A17" s="64"/>
      <c r="B17" s="65" t="s">
        <v>66</v>
      </c>
      <c r="C17" s="66" t="s">
        <v>88</v>
      </c>
      <c r="D17" s="67">
        <f>SUM(H17:H23)+H28+H29</f>
        <v>1.9</v>
      </c>
      <c r="E17" s="66"/>
      <c r="F17" s="68" t="s">
        <v>66</v>
      </c>
      <c r="G17" s="66" t="s">
        <v>89</v>
      </c>
      <c r="H17" s="67">
        <f t="shared" si="0"/>
        <v>0.5</v>
      </c>
      <c r="I17" s="67"/>
      <c r="J17" s="67">
        <v>0.5</v>
      </c>
      <c r="K17" s="66"/>
    </row>
    <row r="18" spans="1:11" ht="13.5">
      <c r="A18" s="64"/>
      <c r="B18" s="65"/>
      <c r="C18" s="66"/>
      <c r="D18" s="67"/>
      <c r="E18" s="66"/>
      <c r="F18" s="68" t="s">
        <v>69</v>
      </c>
      <c r="G18" s="66" t="s">
        <v>90</v>
      </c>
      <c r="H18" s="67">
        <f t="shared" si="0"/>
        <v>0.07</v>
      </c>
      <c r="I18" s="67"/>
      <c r="J18" s="67">
        <v>0.07</v>
      </c>
      <c r="K18" s="66"/>
    </row>
    <row r="19" spans="1:11" ht="13.5">
      <c r="A19" s="64"/>
      <c r="B19" s="65"/>
      <c r="C19" s="66"/>
      <c r="D19" s="67"/>
      <c r="E19" s="66"/>
      <c r="F19" s="68" t="s">
        <v>91</v>
      </c>
      <c r="G19" s="66" t="s">
        <v>92</v>
      </c>
      <c r="H19" s="67">
        <f aca="true" t="shared" si="1" ref="H19:H34">SUM(I19:J19)</f>
        <v>0.03</v>
      </c>
      <c r="I19" s="67"/>
      <c r="J19" s="67">
        <v>0.03</v>
      </c>
      <c r="K19" s="66"/>
    </row>
    <row r="20" spans="1:11" ht="13.5">
      <c r="A20" s="64"/>
      <c r="B20" s="65"/>
      <c r="C20" s="66"/>
      <c r="D20" s="67"/>
      <c r="E20" s="66"/>
      <c r="F20" s="68" t="s">
        <v>93</v>
      </c>
      <c r="G20" s="66" t="s">
        <v>94</v>
      </c>
      <c r="H20" s="67">
        <f t="shared" si="1"/>
        <v>0.51</v>
      </c>
      <c r="I20" s="67"/>
      <c r="J20" s="67">
        <v>0.51</v>
      </c>
      <c r="K20" s="66"/>
    </row>
    <row r="21" spans="1:11" ht="13.5">
      <c r="A21" s="64"/>
      <c r="B21" s="65"/>
      <c r="C21" s="66"/>
      <c r="D21" s="67"/>
      <c r="E21" s="66"/>
      <c r="F21" s="68" t="s">
        <v>95</v>
      </c>
      <c r="G21" s="66" t="s">
        <v>96</v>
      </c>
      <c r="H21" s="67">
        <f t="shared" si="1"/>
        <v>0.17</v>
      </c>
      <c r="I21" s="67"/>
      <c r="J21" s="67">
        <v>0.17</v>
      </c>
      <c r="K21" s="66"/>
    </row>
    <row r="22" spans="1:11" ht="13.5">
      <c r="A22" s="64"/>
      <c r="B22" s="65"/>
      <c r="C22" s="66"/>
      <c r="D22" s="67"/>
      <c r="E22" s="66"/>
      <c r="F22" s="68" t="s">
        <v>74</v>
      </c>
      <c r="G22" s="66" t="s">
        <v>97</v>
      </c>
      <c r="H22" s="67">
        <f t="shared" si="1"/>
        <v>0</v>
      </c>
      <c r="I22" s="67"/>
      <c r="J22" s="67">
        <v>0</v>
      </c>
      <c r="K22" s="66"/>
    </row>
    <row r="23" spans="1:11" ht="13.5">
      <c r="A23" s="64"/>
      <c r="B23" s="65"/>
      <c r="C23" s="66"/>
      <c r="D23" s="67"/>
      <c r="E23" s="66"/>
      <c r="F23" s="68" t="s">
        <v>78</v>
      </c>
      <c r="G23" s="66" t="s">
        <v>98</v>
      </c>
      <c r="H23" s="67">
        <f t="shared" si="1"/>
        <v>0.16</v>
      </c>
      <c r="I23" s="67"/>
      <c r="J23" s="67">
        <v>0.16</v>
      </c>
      <c r="K23" s="66"/>
    </row>
    <row r="24" spans="1:11" ht="13.5">
      <c r="A24" s="64"/>
      <c r="B24" s="65"/>
      <c r="C24" s="66"/>
      <c r="D24" s="67"/>
      <c r="E24" s="66"/>
      <c r="F24" s="68" t="s">
        <v>99</v>
      </c>
      <c r="G24" s="66" t="s">
        <v>100</v>
      </c>
      <c r="H24" s="67">
        <f t="shared" si="1"/>
        <v>0.07</v>
      </c>
      <c r="I24" s="67"/>
      <c r="J24" s="67">
        <v>0.07</v>
      </c>
      <c r="K24" s="66"/>
    </row>
    <row r="25" spans="1:11" ht="13.5">
      <c r="A25" s="69"/>
      <c r="B25" s="65" t="s">
        <v>69</v>
      </c>
      <c r="C25" s="66" t="s">
        <v>101</v>
      </c>
      <c r="D25" s="67">
        <f aca="true" t="shared" si="2" ref="D25:D31">H25</f>
        <v>0</v>
      </c>
      <c r="E25" s="66"/>
      <c r="F25" s="68" t="s">
        <v>102</v>
      </c>
      <c r="G25" s="66" t="s">
        <v>101</v>
      </c>
      <c r="H25" s="67">
        <f t="shared" si="1"/>
        <v>0</v>
      </c>
      <c r="I25" s="67"/>
      <c r="J25" s="67">
        <v>0</v>
      </c>
      <c r="K25" s="66"/>
    </row>
    <row r="26" spans="1:11" ht="13.5">
      <c r="A26" s="69"/>
      <c r="B26" s="65" t="s">
        <v>71</v>
      </c>
      <c r="C26" s="66" t="s">
        <v>103</v>
      </c>
      <c r="D26" s="67">
        <f t="shared" si="2"/>
        <v>0.05</v>
      </c>
      <c r="E26" s="66"/>
      <c r="F26" s="68" t="s">
        <v>104</v>
      </c>
      <c r="G26" s="66" t="s">
        <v>103</v>
      </c>
      <c r="H26" s="67">
        <f t="shared" si="1"/>
        <v>0.05</v>
      </c>
      <c r="I26" s="67"/>
      <c r="J26" s="67">
        <v>0.05</v>
      </c>
      <c r="K26" s="66"/>
    </row>
    <row r="27" spans="1:11" ht="13.5">
      <c r="A27" s="72"/>
      <c r="B27" s="68" t="s">
        <v>93</v>
      </c>
      <c r="C27" s="66" t="s">
        <v>105</v>
      </c>
      <c r="D27" s="67">
        <v>0.15</v>
      </c>
      <c r="E27" s="66"/>
      <c r="F27" s="68" t="s">
        <v>106</v>
      </c>
      <c r="G27" s="66" t="s">
        <v>105</v>
      </c>
      <c r="H27" s="67">
        <f t="shared" si="1"/>
        <v>0.15</v>
      </c>
      <c r="I27" s="67"/>
      <c r="J27" s="67">
        <v>0.15</v>
      </c>
      <c r="K27" s="66"/>
    </row>
    <row r="28" spans="1:11" ht="13.5">
      <c r="A28" s="72"/>
      <c r="B28" s="68"/>
      <c r="C28" s="66"/>
      <c r="D28" s="67"/>
      <c r="E28" s="66"/>
      <c r="F28" s="68" t="s">
        <v>107</v>
      </c>
      <c r="G28" s="66" t="s">
        <v>108</v>
      </c>
      <c r="H28" s="67">
        <f t="shared" si="1"/>
        <v>0.45</v>
      </c>
      <c r="I28" s="67"/>
      <c r="J28" s="67">
        <v>0.45</v>
      </c>
      <c r="K28" s="66"/>
    </row>
    <row r="29" spans="1:11" ht="13.5">
      <c r="A29" s="72"/>
      <c r="B29" s="65" t="s">
        <v>74</v>
      </c>
      <c r="C29" s="66" t="s">
        <v>109</v>
      </c>
      <c r="D29" s="67">
        <f>H30</f>
        <v>0</v>
      </c>
      <c r="E29" s="66"/>
      <c r="F29" s="68" t="s">
        <v>110</v>
      </c>
      <c r="G29" s="66" t="s">
        <v>111</v>
      </c>
      <c r="H29" s="67">
        <f t="shared" si="1"/>
        <v>0.01</v>
      </c>
      <c r="I29" s="67"/>
      <c r="J29" s="67">
        <v>0.01</v>
      </c>
      <c r="K29" s="66"/>
    </row>
    <row r="30" spans="1:11" ht="13.5">
      <c r="A30" s="69"/>
      <c r="B30" s="65" t="s">
        <v>112</v>
      </c>
      <c r="C30" s="66" t="s">
        <v>100</v>
      </c>
      <c r="D30" s="67">
        <f>H24</f>
        <v>0.07</v>
      </c>
      <c r="E30" s="66"/>
      <c r="F30" s="68" t="s">
        <v>113</v>
      </c>
      <c r="G30" s="66" t="s">
        <v>109</v>
      </c>
      <c r="H30" s="67">
        <f t="shared" si="1"/>
        <v>0</v>
      </c>
      <c r="I30" s="67"/>
      <c r="J30" s="67">
        <v>0</v>
      </c>
      <c r="K30" s="66"/>
    </row>
    <row r="31" spans="1:11" ht="13.5">
      <c r="A31" s="69"/>
      <c r="B31" s="65" t="s">
        <v>83</v>
      </c>
      <c r="C31" s="66" t="s">
        <v>114</v>
      </c>
      <c r="D31" s="67">
        <f t="shared" si="2"/>
        <v>0.1</v>
      </c>
      <c r="E31" s="66"/>
      <c r="F31" s="68" t="s">
        <v>83</v>
      </c>
      <c r="G31" s="66" t="s">
        <v>114</v>
      </c>
      <c r="H31" s="67">
        <f t="shared" si="1"/>
        <v>0.1</v>
      </c>
      <c r="I31" s="67"/>
      <c r="J31" s="67">
        <v>0.1</v>
      </c>
      <c r="K31" s="66"/>
    </row>
    <row r="32" spans="1:11" s="54" customFormat="1" ht="13.5">
      <c r="A32" s="61" t="s">
        <v>115</v>
      </c>
      <c r="B32" s="62"/>
      <c r="C32" s="59" t="s">
        <v>116</v>
      </c>
      <c r="D32" s="71">
        <v>0</v>
      </c>
      <c r="E32" s="59">
        <v>303</v>
      </c>
      <c r="F32" s="73"/>
      <c r="G32" s="59" t="s">
        <v>116</v>
      </c>
      <c r="H32" s="63">
        <f t="shared" si="1"/>
        <v>0</v>
      </c>
      <c r="I32" s="63">
        <f>SUM(I33:I34)</f>
        <v>0</v>
      </c>
      <c r="J32" s="63"/>
      <c r="K32" s="59"/>
    </row>
    <row r="33" spans="1:11" ht="13.5">
      <c r="A33" s="69"/>
      <c r="B33" s="65" t="s">
        <v>66</v>
      </c>
      <c r="C33" s="74" t="s">
        <v>117</v>
      </c>
      <c r="D33" s="75">
        <f>H33</f>
        <v>0</v>
      </c>
      <c r="E33" s="66"/>
      <c r="F33" s="68" t="s">
        <v>91</v>
      </c>
      <c r="G33" s="66" t="s">
        <v>118</v>
      </c>
      <c r="H33" s="67">
        <f t="shared" si="1"/>
        <v>0</v>
      </c>
      <c r="I33" s="67">
        <v>0</v>
      </c>
      <c r="J33" s="67"/>
      <c r="K33" s="66"/>
    </row>
    <row r="34" spans="1:11" ht="24">
      <c r="A34" s="69"/>
      <c r="B34" s="65" t="s">
        <v>83</v>
      </c>
      <c r="C34" s="66" t="s">
        <v>119</v>
      </c>
      <c r="D34" s="67">
        <f>H34</f>
        <v>0</v>
      </c>
      <c r="E34" s="66"/>
      <c r="F34" s="68" t="s">
        <v>83</v>
      </c>
      <c r="G34" s="66" t="s">
        <v>119</v>
      </c>
      <c r="H34" s="67">
        <f t="shared" si="1"/>
        <v>0</v>
      </c>
      <c r="I34" s="67">
        <v>0</v>
      </c>
      <c r="J34" s="67"/>
      <c r="K34" s="66"/>
    </row>
    <row r="35" spans="1:11" s="54" customFormat="1" ht="13.5">
      <c r="A35" s="76"/>
      <c r="B35" s="59" t="s">
        <v>7</v>
      </c>
      <c r="C35" s="59"/>
      <c r="D35" s="77">
        <f>D32+D16+D6</f>
        <v>35.800000000000004</v>
      </c>
      <c r="E35" s="59"/>
      <c r="F35" s="59"/>
      <c r="G35" s="59"/>
      <c r="H35" s="63">
        <f>H6+H16+H32</f>
        <v>35.800000000000004</v>
      </c>
      <c r="I35" s="63">
        <f>I6+I16+I32</f>
        <v>33.53</v>
      </c>
      <c r="J35" s="63">
        <f>J6+J16+J32</f>
        <v>2.27</v>
      </c>
      <c r="K35" s="59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R6" sqref="R6"/>
    </sheetView>
  </sheetViews>
  <sheetFormatPr defaultColWidth="9.00390625" defaultRowHeight="15"/>
  <cols>
    <col min="1" max="18" width="8.7109375" style="27" customWidth="1"/>
    <col min="19" max="16384" width="9.00390625" style="27" customWidth="1"/>
  </cols>
  <sheetData>
    <row r="1" spans="1:18" ht="30" customHeight="1">
      <c r="A1" s="28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22.5" customHeight="1">
      <c r="A2" s="37" t="s">
        <v>1</v>
      </c>
      <c r="B2" s="37"/>
      <c r="C2" s="37"/>
      <c r="D2" s="5"/>
      <c r="E2" s="6" t="s">
        <v>121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8.75" customHeight="1">
      <c r="A3" s="51" t="s">
        <v>122</v>
      </c>
      <c r="B3" s="51"/>
      <c r="C3" s="51"/>
      <c r="D3" s="51"/>
      <c r="E3" s="51"/>
      <c r="F3" s="51"/>
      <c r="G3" s="51" t="s">
        <v>123</v>
      </c>
      <c r="H3" s="51"/>
      <c r="I3" s="51"/>
      <c r="J3" s="51"/>
      <c r="K3" s="51"/>
      <c r="L3" s="51"/>
      <c r="M3" s="51" t="s">
        <v>124</v>
      </c>
      <c r="N3" s="51"/>
      <c r="O3" s="51"/>
      <c r="P3" s="51"/>
      <c r="Q3" s="51"/>
      <c r="R3" s="51"/>
    </row>
    <row r="4" spans="1:18" ht="48.75" customHeight="1">
      <c r="A4" s="31" t="s">
        <v>7</v>
      </c>
      <c r="B4" s="29" t="s">
        <v>125</v>
      </c>
      <c r="C4" s="31" t="s">
        <v>126</v>
      </c>
      <c r="D4" s="31"/>
      <c r="E4" s="31"/>
      <c r="F4" s="29" t="s">
        <v>105</v>
      </c>
      <c r="G4" s="31" t="s">
        <v>7</v>
      </c>
      <c r="H4" s="29" t="s">
        <v>125</v>
      </c>
      <c r="I4" s="31" t="s">
        <v>126</v>
      </c>
      <c r="J4" s="31"/>
      <c r="K4" s="31"/>
      <c r="L4" s="29" t="s">
        <v>105</v>
      </c>
      <c r="M4" s="31" t="s">
        <v>7</v>
      </c>
      <c r="N4" s="29" t="s">
        <v>125</v>
      </c>
      <c r="O4" s="31" t="s">
        <v>126</v>
      </c>
      <c r="P4" s="31"/>
      <c r="Q4" s="31"/>
      <c r="R4" s="29" t="s">
        <v>105</v>
      </c>
    </row>
    <row r="5" spans="1:18" ht="52.5" customHeight="1">
      <c r="A5" s="31"/>
      <c r="B5" s="29"/>
      <c r="C5" s="29" t="s">
        <v>32</v>
      </c>
      <c r="D5" s="29" t="s">
        <v>127</v>
      </c>
      <c r="E5" s="29" t="s">
        <v>128</v>
      </c>
      <c r="F5" s="29"/>
      <c r="G5" s="31"/>
      <c r="H5" s="29"/>
      <c r="I5" s="29" t="s">
        <v>32</v>
      </c>
      <c r="J5" s="29" t="s">
        <v>127</v>
      </c>
      <c r="K5" s="29" t="s">
        <v>128</v>
      </c>
      <c r="L5" s="29"/>
      <c r="M5" s="31"/>
      <c r="N5" s="29"/>
      <c r="O5" s="29" t="s">
        <v>32</v>
      </c>
      <c r="P5" s="29" t="s">
        <v>127</v>
      </c>
      <c r="Q5" s="29" t="s">
        <v>128</v>
      </c>
      <c r="R5" s="29"/>
    </row>
    <row r="6" spans="1:18" s="50" customFormat="1" ht="43.5" customHeight="1">
      <c r="A6" s="18"/>
      <c r="B6" s="18"/>
      <c r="C6" s="18"/>
      <c r="D6" s="18"/>
      <c r="E6" s="18"/>
      <c r="F6" s="18"/>
      <c r="G6" s="18">
        <f>H6+I6+L6</f>
        <v>0</v>
      </c>
      <c r="H6" s="18">
        <v>0</v>
      </c>
      <c r="I6" s="18"/>
      <c r="J6" s="18"/>
      <c r="K6" s="18"/>
      <c r="L6" s="18"/>
      <c r="M6" s="18">
        <v>0.15</v>
      </c>
      <c r="N6" s="18"/>
      <c r="O6" s="18">
        <f>SUM(P6:Q6)</f>
        <v>0</v>
      </c>
      <c r="P6" s="18"/>
      <c r="Q6" s="18"/>
      <c r="R6" s="18">
        <v>0.15</v>
      </c>
    </row>
    <row r="7" spans="1:18" ht="43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43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43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4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2" ht="18.75">
      <c r="A11" s="53" t="s">
        <v>129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8.75">
      <c r="A12" s="35" t="s">
        <v>130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ht="13.5">
      <c r="A13" s="27" t="s">
        <v>131</v>
      </c>
    </row>
  </sheetData>
  <sheetProtection/>
  <mergeCells count="19">
    <mergeCell ref="A1:R1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0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A10" sqref="A10:F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140625" style="0" customWidth="1"/>
    <col min="6" max="6" width="12.28125" style="0" customWidth="1"/>
  </cols>
  <sheetData>
    <row r="1" spans="1:6" ht="36" customHeight="1">
      <c r="A1" s="42" t="s">
        <v>132</v>
      </c>
      <c r="B1" s="42"/>
      <c r="C1" s="42"/>
      <c r="D1" s="42"/>
      <c r="E1" s="42"/>
      <c r="F1" s="42"/>
    </row>
    <row r="2" spans="1:7" s="1" customFormat="1" ht="22.5" customHeight="1">
      <c r="A2" s="36" t="s">
        <v>1</v>
      </c>
      <c r="B2" s="36"/>
      <c r="C2" s="36"/>
      <c r="D2" s="36"/>
      <c r="E2" s="43" t="s">
        <v>2</v>
      </c>
      <c r="F2" s="43"/>
      <c r="G2" s="44"/>
    </row>
    <row r="3" spans="1:6" ht="40.5" customHeight="1">
      <c r="A3" s="45" t="s">
        <v>28</v>
      </c>
      <c r="B3" s="45" t="s">
        <v>133</v>
      </c>
      <c r="C3" s="45" t="s">
        <v>134</v>
      </c>
      <c r="D3" s="45" t="s">
        <v>135</v>
      </c>
      <c r="E3" s="45"/>
      <c r="F3" s="45"/>
    </row>
    <row r="4" spans="1:6" ht="31.5" customHeight="1">
      <c r="A4" s="45"/>
      <c r="B4" s="45"/>
      <c r="C4" s="45"/>
      <c r="D4" s="45" t="s">
        <v>7</v>
      </c>
      <c r="E4" s="45" t="s">
        <v>33</v>
      </c>
      <c r="F4" s="45" t="s">
        <v>34</v>
      </c>
    </row>
    <row r="5" spans="1:6" ht="17.25" customHeight="1">
      <c r="A5" s="46"/>
      <c r="B5" s="46"/>
      <c r="C5" s="46"/>
      <c r="D5" s="46"/>
      <c r="E5" s="46"/>
      <c r="F5" s="46"/>
    </row>
    <row r="6" spans="1:6" ht="17.25" customHeight="1">
      <c r="A6" s="46"/>
      <c r="B6" s="46"/>
      <c r="C6" s="46"/>
      <c r="D6" s="46"/>
      <c r="E6" s="46"/>
      <c r="F6" s="46"/>
    </row>
    <row r="7" spans="1:6" ht="17.25" customHeight="1">
      <c r="A7" s="46"/>
      <c r="B7" s="46"/>
      <c r="C7" s="46"/>
      <c r="D7" s="46"/>
      <c r="E7" s="46"/>
      <c r="F7" s="46"/>
    </row>
    <row r="8" spans="1:6" ht="17.25" customHeight="1">
      <c r="A8" s="46"/>
      <c r="B8" s="46"/>
      <c r="C8" s="46"/>
      <c r="D8" s="46"/>
      <c r="E8" s="46"/>
      <c r="F8" s="46"/>
    </row>
    <row r="9" spans="1:6" ht="17.25" customHeight="1">
      <c r="A9" s="47" t="s">
        <v>7</v>
      </c>
      <c r="B9" s="47"/>
      <c r="C9" s="46"/>
      <c r="D9" s="46"/>
      <c r="E9" s="46"/>
      <c r="F9" s="46"/>
    </row>
    <row r="10" spans="1:6" ht="13.5">
      <c r="A10" s="48" t="s">
        <v>136</v>
      </c>
      <c r="B10" s="48"/>
      <c r="C10" s="48"/>
      <c r="D10" s="48"/>
      <c r="E10" s="48"/>
      <c r="F10" s="48"/>
    </row>
    <row r="11" spans="1:6" ht="18.75">
      <c r="A11" s="49"/>
      <c r="B11" s="49"/>
      <c r="C11" s="49"/>
      <c r="D11" s="49"/>
      <c r="E11" s="49"/>
      <c r="F11" s="49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7" sqref="B7"/>
    </sheetView>
  </sheetViews>
  <sheetFormatPr defaultColWidth="9.00390625" defaultRowHeight="15"/>
  <cols>
    <col min="1" max="1" width="28.00390625" style="27" customWidth="1"/>
    <col min="2" max="2" width="27.00390625" style="27" customWidth="1"/>
    <col min="3" max="3" width="27.7109375" style="27" customWidth="1"/>
    <col min="4" max="4" width="27.421875" style="27" customWidth="1"/>
    <col min="5" max="16384" width="9.00390625" style="27" customWidth="1"/>
  </cols>
  <sheetData>
    <row r="1" spans="1:4" ht="33.75" customHeight="1">
      <c r="A1" s="28" t="s">
        <v>137</v>
      </c>
      <c r="B1" s="28"/>
      <c r="C1" s="28"/>
      <c r="D1" s="28"/>
    </row>
    <row r="2" spans="1:7" s="1" customFormat="1" ht="22.5" customHeight="1">
      <c r="A2" s="36" t="s">
        <v>1</v>
      </c>
      <c r="B2" s="36"/>
      <c r="C2" s="36"/>
      <c r="D2" s="37" t="s">
        <v>138</v>
      </c>
      <c r="E2" s="37"/>
      <c r="F2" s="37"/>
      <c r="G2" s="37"/>
    </row>
    <row r="3" spans="1:4" ht="27.75" customHeight="1">
      <c r="A3" s="38" t="s">
        <v>3</v>
      </c>
      <c r="B3" s="38"/>
      <c r="C3" s="38" t="s">
        <v>4</v>
      </c>
      <c r="D3" s="38"/>
    </row>
    <row r="4" spans="1:4" ht="27.75" customHeight="1">
      <c r="A4" s="29" t="s">
        <v>5</v>
      </c>
      <c r="B4" s="29" t="s">
        <v>6</v>
      </c>
      <c r="C4" s="29" t="s">
        <v>5</v>
      </c>
      <c r="D4" s="29" t="s">
        <v>6</v>
      </c>
    </row>
    <row r="5" spans="1:4" ht="27.75" customHeight="1">
      <c r="A5" s="39" t="s">
        <v>139</v>
      </c>
      <c r="B5" s="40">
        <v>43.67</v>
      </c>
      <c r="C5" s="39" t="s">
        <v>140</v>
      </c>
      <c r="D5" s="40">
        <v>34.5</v>
      </c>
    </row>
    <row r="6" spans="1:4" ht="27.75" customHeight="1">
      <c r="A6" s="39" t="s">
        <v>141</v>
      </c>
      <c r="B6" s="40"/>
      <c r="C6" s="39" t="s">
        <v>142</v>
      </c>
      <c r="D6" s="40">
        <v>4.39</v>
      </c>
    </row>
    <row r="7" spans="1:4" ht="27.75" customHeight="1">
      <c r="A7" s="39" t="s">
        <v>143</v>
      </c>
      <c r="B7" s="40"/>
      <c r="C7" s="39" t="s">
        <v>144</v>
      </c>
      <c r="D7" s="40">
        <v>2.31</v>
      </c>
    </row>
    <row r="8" spans="1:4" ht="27.75" customHeight="1">
      <c r="A8" s="39" t="s">
        <v>145</v>
      </c>
      <c r="B8" s="40"/>
      <c r="C8" s="39" t="s">
        <v>146</v>
      </c>
      <c r="D8" s="40">
        <v>2.47</v>
      </c>
    </row>
    <row r="9" spans="1:4" ht="27.75" customHeight="1">
      <c r="A9" s="39" t="s">
        <v>147</v>
      </c>
      <c r="B9" s="40"/>
      <c r="C9" s="39"/>
      <c r="D9" s="40"/>
    </row>
    <row r="10" spans="1:4" ht="27.75" customHeight="1">
      <c r="A10" s="29"/>
      <c r="B10" s="40"/>
      <c r="C10" s="39"/>
      <c r="D10" s="40"/>
    </row>
    <row r="11" spans="1:4" ht="27.75" customHeight="1">
      <c r="A11" s="29"/>
      <c r="B11" s="40"/>
      <c r="C11" s="39"/>
      <c r="D11" s="40"/>
    </row>
    <row r="12" spans="1:4" ht="27.75" customHeight="1">
      <c r="A12" s="29"/>
      <c r="B12" s="40"/>
      <c r="C12" s="39"/>
      <c r="D12" s="40"/>
    </row>
    <row r="13" spans="1:4" ht="27.75" customHeight="1">
      <c r="A13" s="29"/>
      <c r="B13" s="40"/>
      <c r="C13" s="39"/>
      <c r="D13" s="40"/>
    </row>
    <row r="14" spans="1:4" ht="27.75" customHeight="1">
      <c r="A14" s="29"/>
      <c r="B14" s="40"/>
      <c r="C14" s="39"/>
      <c r="D14" s="40"/>
    </row>
    <row r="15" spans="1:4" ht="27.75" customHeight="1">
      <c r="A15" s="29" t="s">
        <v>148</v>
      </c>
      <c r="B15" s="40">
        <f>SUM(B5:B9)</f>
        <v>43.67</v>
      </c>
      <c r="C15" s="29" t="s">
        <v>149</v>
      </c>
      <c r="D15" s="40">
        <f>SUM(D5:D9)</f>
        <v>43.67</v>
      </c>
    </row>
    <row r="16" spans="1:4" ht="27.75" customHeight="1">
      <c r="A16" s="39" t="s">
        <v>150</v>
      </c>
      <c r="B16" s="40"/>
      <c r="C16" s="29"/>
      <c r="D16" s="40"/>
    </row>
    <row r="17" spans="1:4" ht="27.75" customHeight="1">
      <c r="A17" s="39" t="s">
        <v>151</v>
      </c>
      <c r="B17" s="41">
        <v>10.16</v>
      </c>
      <c r="C17" s="39" t="s">
        <v>152</v>
      </c>
      <c r="D17" s="40">
        <v>10.16</v>
      </c>
    </row>
    <row r="18" spans="1:4" ht="27.75" customHeight="1">
      <c r="A18" s="29"/>
      <c r="B18" s="40"/>
      <c r="C18" s="29"/>
      <c r="D18" s="40"/>
    </row>
    <row r="19" spans="1:4" ht="27.75" customHeight="1">
      <c r="A19" s="29" t="s">
        <v>21</v>
      </c>
      <c r="B19" s="40">
        <f>B17+B16+B15</f>
        <v>53.83</v>
      </c>
      <c r="C19" s="29" t="s">
        <v>22</v>
      </c>
      <c r="D19" s="40">
        <f>D15+D17</f>
        <v>53.83</v>
      </c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4">
      <selection activeCell="E24" sqref="E24"/>
    </sheetView>
  </sheetViews>
  <sheetFormatPr defaultColWidth="9.00390625" defaultRowHeight="27.75" customHeight="1"/>
  <cols>
    <col min="1" max="1" width="9.00390625" style="27" customWidth="1"/>
    <col min="2" max="2" width="35.421875" style="27" customWidth="1"/>
    <col min="3" max="3" width="12.7109375" style="27" customWidth="1"/>
    <col min="4" max="4" width="10.28125" style="27" customWidth="1"/>
    <col min="5" max="5" width="10.7109375" style="27" customWidth="1"/>
    <col min="6" max="6" width="11.28125" style="27" customWidth="1"/>
    <col min="7" max="7" width="5.421875" style="27" customWidth="1"/>
    <col min="8" max="8" width="9.00390625" style="27" customWidth="1"/>
    <col min="9" max="9" width="7.28125" style="27" customWidth="1"/>
    <col min="10" max="10" width="8.28125" style="27" customWidth="1"/>
    <col min="11" max="11" width="5.7109375" style="27" customWidth="1"/>
    <col min="12" max="12" width="11.28125" style="27" customWidth="1"/>
    <col min="13" max="16384" width="9.00390625" style="27" customWidth="1"/>
  </cols>
  <sheetData>
    <row r="1" spans="1:12" ht="27.75" customHeight="1">
      <c r="A1" s="28" t="s">
        <v>153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2.5" customHeight="1">
      <c r="A2" s="5" t="s">
        <v>1</v>
      </c>
      <c r="B2" s="5"/>
      <c r="C2" s="5"/>
      <c r="D2" s="5"/>
      <c r="E2" s="6" t="s">
        <v>154</v>
      </c>
      <c r="F2" s="6"/>
      <c r="G2" s="6"/>
      <c r="H2" s="6"/>
      <c r="I2" s="6"/>
      <c r="J2" s="6"/>
      <c r="K2" s="6"/>
      <c r="L2" s="6"/>
    </row>
    <row r="3" spans="1:12" ht="28.5" customHeight="1">
      <c r="A3" s="29" t="s">
        <v>155</v>
      </c>
      <c r="B3" s="29"/>
      <c r="C3" s="29" t="s">
        <v>7</v>
      </c>
      <c r="D3" s="29" t="s">
        <v>151</v>
      </c>
      <c r="E3" s="29" t="s">
        <v>156</v>
      </c>
      <c r="F3" s="29" t="s">
        <v>157</v>
      </c>
      <c r="G3" s="29" t="s">
        <v>158</v>
      </c>
      <c r="H3" s="29" t="s">
        <v>159</v>
      </c>
      <c r="I3" s="29" t="s">
        <v>160</v>
      </c>
      <c r="J3" s="29" t="s">
        <v>161</v>
      </c>
      <c r="K3" s="29" t="s">
        <v>162</v>
      </c>
      <c r="L3" s="29" t="s">
        <v>150</v>
      </c>
    </row>
    <row r="4" spans="1:12" ht="27.75" customHeight="1">
      <c r="A4" s="30" t="s">
        <v>28</v>
      </c>
      <c r="B4" s="31" t="s">
        <v>29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2" customFormat="1" ht="20.25" customHeight="1">
      <c r="A5" s="11">
        <v>201</v>
      </c>
      <c r="B5" s="12" t="s">
        <v>35</v>
      </c>
      <c r="C5" s="13">
        <f>SUM(D5:L5)</f>
        <v>44.66</v>
      </c>
      <c r="D5" s="13">
        <f>D6</f>
        <v>10.16</v>
      </c>
      <c r="E5" s="32">
        <f>E6</f>
        <v>34.5</v>
      </c>
      <c r="F5" s="15"/>
      <c r="G5" s="15"/>
      <c r="H5" s="15"/>
      <c r="I5" s="15"/>
      <c r="J5" s="15"/>
      <c r="K5" s="15"/>
      <c r="L5" s="15"/>
    </row>
    <row r="6" spans="1:12" s="3" customFormat="1" ht="20.25" customHeight="1">
      <c r="A6" s="16">
        <v>20129</v>
      </c>
      <c r="B6" s="17" t="s">
        <v>36</v>
      </c>
      <c r="C6" s="18">
        <f>SUM(D6:L6)</f>
        <v>44.66</v>
      </c>
      <c r="D6" s="18">
        <f>SUM(D7:D9)</f>
        <v>10.16</v>
      </c>
      <c r="E6" s="33">
        <v>34.5</v>
      </c>
      <c r="F6" s="8"/>
      <c r="G6" s="8"/>
      <c r="H6" s="8"/>
      <c r="I6" s="8"/>
      <c r="J6" s="8"/>
      <c r="K6" s="8"/>
      <c r="L6" s="8"/>
    </row>
    <row r="7" spans="1:12" s="3" customFormat="1" ht="20.25" customHeight="1">
      <c r="A7" s="16">
        <v>2012901</v>
      </c>
      <c r="B7" s="17" t="s">
        <v>37</v>
      </c>
      <c r="C7" s="18">
        <f>SUM(D7:L7)</f>
        <v>26.63</v>
      </c>
      <c r="D7" s="18">
        <v>0</v>
      </c>
      <c r="E7" s="22">
        <v>26.63</v>
      </c>
      <c r="F7" s="8"/>
      <c r="G7" s="8"/>
      <c r="H7" s="8"/>
      <c r="I7" s="8"/>
      <c r="J7" s="8"/>
      <c r="K7" s="8"/>
      <c r="L7" s="8"/>
    </row>
    <row r="8" spans="1:12" s="3" customFormat="1" ht="20.25" customHeight="1">
      <c r="A8" s="16">
        <v>2012902</v>
      </c>
      <c r="B8" s="17" t="s">
        <v>38</v>
      </c>
      <c r="C8" s="18">
        <f>E8</f>
        <v>4.88</v>
      </c>
      <c r="D8" s="18">
        <v>3.15</v>
      </c>
      <c r="E8" s="22">
        <v>4.88</v>
      </c>
      <c r="F8" s="8"/>
      <c r="G8" s="8"/>
      <c r="H8" s="8"/>
      <c r="I8" s="8"/>
      <c r="J8" s="8"/>
      <c r="K8" s="8"/>
      <c r="L8" s="8"/>
    </row>
    <row r="9" spans="1:12" s="3" customFormat="1" ht="20.25" customHeight="1">
      <c r="A9" s="16">
        <v>2012999</v>
      </c>
      <c r="B9" s="17" t="s">
        <v>39</v>
      </c>
      <c r="C9" s="18">
        <f>SUM(D9:L9)</f>
        <v>10</v>
      </c>
      <c r="D9" s="33">
        <v>7.01</v>
      </c>
      <c r="E9" s="33">
        <v>2.99</v>
      </c>
      <c r="F9" s="18"/>
      <c r="G9" s="18"/>
      <c r="H9" s="18"/>
      <c r="I9" s="18"/>
      <c r="J9" s="18"/>
      <c r="K9" s="18"/>
      <c r="L9" s="18"/>
    </row>
    <row r="10" spans="1:12" s="2" customFormat="1" ht="20.25" customHeight="1">
      <c r="A10" s="11">
        <v>208</v>
      </c>
      <c r="B10" s="12" t="s">
        <v>40</v>
      </c>
      <c r="C10" s="13">
        <f aca="true" t="shared" si="0" ref="C10:C24">SUM(D10:L10)</f>
        <v>4.390000000000001</v>
      </c>
      <c r="D10" s="32"/>
      <c r="E10" s="32">
        <f>E11+E13</f>
        <v>4.390000000000001</v>
      </c>
      <c r="F10" s="13"/>
      <c r="G10" s="13"/>
      <c r="H10" s="13"/>
      <c r="I10" s="13"/>
      <c r="J10" s="13"/>
      <c r="K10" s="13"/>
      <c r="L10" s="13"/>
    </row>
    <row r="11" spans="1:12" s="3" customFormat="1" ht="20.25" customHeight="1">
      <c r="A11" s="16">
        <v>20805</v>
      </c>
      <c r="B11" s="17" t="s">
        <v>41</v>
      </c>
      <c r="C11" s="18">
        <f t="shared" si="0"/>
        <v>4.2</v>
      </c>
      <c r="D11" s="33"/>
      <c r="E11" s="33">
        <v>4.2</v>
      </c>
      <c r="F11" s="18"/>
      <c r="G11" s="18"/>
      <c r="H11" s="18"/>
      <c r="I11" s="18"/>
      <c r="J11" s="18"/>
      <c r="K11" s="18"/>
      <c r="L11" s="18"/>
    </row>
    <row r="12" spans="1:12" s="3" customFormat="1" ht="20.25" customHeight="1">
      <c r="A12" s="16">
        <v>2080505</v>
      </c>
      <c r="B12" s="17" t="s">
        <v>42</v>
      </c>
      <c r="C12" s="18">
        <f t="shared" si="0"/>
        <v>4.2</v>
      </c>
      <c r="D12" s="18"/>
      <c r="E12" s="33">
        <v>4.2</v>
      </c>
      <c r="F12" s="18"/>
      <c r="G12" s="18"/>
      <c r="H12" s="18"/>
      <c r="I12" s="18"/>
      <c r="J12" s="18"/>
      <c r="K12" s="18"/>
      <c r="L12" s="18"/>
    </row>
    <row r="13" spans="1:12" s="3" customFormat="1" ht="20.25" customHeight="1">
      <c r="A13" s="16">
        <v>20827</v>
      </c>
      <c r="B13" s="17" t="s">
        <v>43</v>
      </c>
      <c r="C13" s="18">
        <f t="shared" si="0"/>
        <v>0.19</v>
      </c>
      <c r="D13" s="18"/>
      <c r="E13" s="33">
        <v>0.19</v>
      </c>
      <c r="F13" s="18"/>
      <c r="G13" s="18"/>
      <c r="H13" s="18"/>
      <c r="I13" s="18"/>
      <c r="J13" s="18"/>
      <c r="K13" s="18"/>
      <c r="L13" s="18"/>
    </row>
    <row r="14" spans="1:12" s="3" customFormat="1" ht="20.25" customHeight="1">
      <c r="A14" s="16">
        <v>2082702</v>
      </c>
      <c r="B14" s="17" t="s">
        <v>44</v>
      </c>
      <c r="C14" s="18">
        <f t="shared" si="0"/>
        <v>0.04</v>
      </c>
      <c r="D14" s="18"/>
      <c r="E14" s="33">
        <v>0.04</v>
      </c>
      <c r="F14" s="18"/>
      <c r="G14" s="18"/>
      <c r="H14" s="18"/>
      <c r="I14" s="18"/>
      <c r="J14" s="18"/>
      <c r="K14" s="18"/>
      <c r="L14" s="18"/>
    </row>
    <row r="15" spans="1:12" s="3" customFormat="1" ht="20.25" customHeight="1">
      <c r="A15" s="16">
        <v>2082703</v>
      </c>
      <c r="B15" s="17" t="s">
        <v>45</v>
      </c>
      <c r="C15" s="18">
        <f t="shared" si="0"/>
        <v>0.15</v>
      </c>
      <c r="D15" s="18"/>
      <c r="E15" s="33">
        <v>0.15</v>
      </c>
      <c r="F15" s="18"/>
      <c r="G15" s="18"/>
      <c r="H15" s="18"/>
      <c r="I15" s="18"/>
      <c r="J15" s="18"/>
      <c r="K15" s="18"/>
      <c r="L15" s="18"/>
    </row>
    <row r="16" spans="1:12" s="3" customFormat="1" ht="20.25" customHeight="1">
      <c r="A16" s="11">
        <v>210</v>
      </c>
      <c r="B16" s="12" t="s">
        <v>46</v>
      </c>
      <c r="C16" s="13">
        <f t="shared" si="0"/>
        <v>2.31</v>
      </c>
      <c r="D16" s="18"/>
      <c r="E16" s="32">
        <v>2.31</v>
      </c>
      <c r="F16" s="18"/>
      <c r="G16" s="18"/>
      <c r="H16" s="18"/>
      <c r="I16" s="18"/>
      <c r="J16" s="18"/>
      <c r="K16" s="18"/>
      <c r="L16" s="18"/>
    </row>
    <row r="17" spans="1:12" s="2" customFormat="1" ht="20.25" customHeight="1">
      <c r="A17" s="16">
        <v>21011</v>
      </c>
      <c r="B17" s="17" t="s">
        <v>47</v>
      </c>
      <c r="C17" s="18">
        <f t="shared" si="0"/>
        <v>0.63</v>
      </c>
      <c r="D17" s="13"/>
      <c r="E17" s="33">
        <v>0.63</v>
      </c>
      <c r="F17" s="13"/>
      <c r="G17" s="13"/>
      <c r="H17" s="13"/>
      <c r="I17" s="13"/>
      <c r="J17" s="13"/>
      <c r="K17" s="13"/>
      <c r="L17" s="13"/>
    </row>
    <row r="18" spans="1:12" s="3" customFormat="1" ht="20.25" customHeight="1">
      <c r="A18" s="16">
        <v>2101103</v>
      </c>
      <c r="B18" s="17" t="s">
        <v>48</v>
      </c>
      <c r="C18" s="18">
        <f t="shared" si="0"/>
        <v>0.63</v>
      </c>
      <c r="D18" s="18"/>
      <c r="E18" s="33">
        <v>0.63</v>
      </c>
      <c r="F18" s="18"/>
      <c r="G18" s="18"/>
      <c r="H18" s="18"/>
      <c r="I18" s="18"/>
      <c r="J18" s="18"/>
      <c r="K18" s="18"/>
      <c r="L18" s="18"/>
    </row>
    <row r="19" spans="1:12" s="3" customFormat="1" ht="20.25" customHeight="1">
      <c r="A19" s="16">
        <v>21012</v>
      </c>
      <c r="B19" s="17" t="s">
        <v>49</v>
      </c>
      <c r="C19" s="18">
        <f t="shared" si="0"/>
        <v>1.68</v>
      </c>
      <c r="D19" s="18"/>
      <c r="E19" s="33">
        <v>1.68</v>
      </c>
      <c r="F19" s="18"/>
      <c r="G19" s="18"/>
      <c r="H19" s="18"/>
      <c r="I19" s="18"/>
      <c r="J19" s="18"/>
      <c r="K19" s="18"/>
      <c r="L19" s="18"/>
    </row>
    <row r="20" spans="1:12" s="3" customFormat="1" ht="20.25" customHeight="1">
      <c r="A20" s="16">
        <v>2101201</v>
      </c>
      <c r="B20" s="17" t="s">
        <v>50</v>
      </c>
      <c r="C20" s="18">
        <f t="shared" si="0"/>
        <v>1.68</v>
      </c>
      <c r="D20" s="18"/>
      <c r="E20" s="33">
        <v>1.68</v>
      </c>
      <c r="F20" s="18"/>
      <c r="G20" s="18"/>
      <c r="H20" s="18"/>
      <c r="I20" s="18"/>
      <c r="J20" s="18"/>
      <c r="K20" s="18"/>
      <c r="L20" s="18"/>
    </row>
    <row r="21" spans="1:12" s="3" customFormat="1" ht="20.25" customHeight="1">
      <c r="A21" s="11">
        <v>221</v>
      </c>
      <c r="B21" s="12" t="s">
        <v>51</v>
      </c>
      <c r="C21" s="13">
        <f t="shared" si="0"/>
        <v>2.47</v>
      </c>
      <c r="D21" s="18"/>
      <c r="E21" s="32">
        <v>2.47</v>
      </c>
      <c r="F21" s="18"/>
      <c r="G21" s="18"/>
      <c r="H21" s="18"/>
      <c r="I21" s="18"/>
      <c r="J21" s="18"/>
      <c r="K21" s="18"/>
      <c r="L21" s="18"/>
    </row>
    <row r="22" spans="1:12" s="2" customFormat="1" ht="20.25" customHeight="1">
      <c r="A22" s="16">
        <v>22102</v>
      </c>
      <c r="B22" s="17" t="s">
        <v>52</v>
      </c>
      <c r="C22" s="18">
        <f t="shared" si="0"/>
        <v>2.47</v>
      </c>
      <c r="D22" s="13"/>
      <c r="E22" s="33">
        <v>2.47</v>
      </c>
      <c r="F22" s="13"/>
      <c r="G22" s="13"/>
      <c r="H22" s="13"/>
      <c r="I22" s="13"/>
      <c r="J22" s="13"/>
      <c r="K22" s="13"/>
      <c r="L22" s="13"/>
    </row>
    <row r="23" spans="1:12" s="3" customFormat="1" ht="20.25" customHeight="1">
      <c r="A23" s="16">
        <v>2210201</v>
      </c>
      <c r="B23" s="17" t="s">
        <v>53</v>
      </c>
      <c r="C23" s="18">
        <f t="shared" si="0"/>
        <v>2.47</v>
      </c>
      <c r="D23" s="18"/>
      <c r="E23" s="33">
        <v>2.47</v>
      </c>
      <c r="F23" s="18"/>
      <c r="G23" s="18"/>
      <c r="H23" s="18"/>
      <c r="I23" s="18"/>
      <c r="J23" s="18"/>
      <c r="K23" s="18"/>
      <c r="L23" s="18"/>
    </row>
    <row r="24" spans="1:12" s="2" customFormat="1" ht="20.25" customHeight="1">
      <c r="A24" s="26" t="s">
        <v>163</v>
      </c>
      <c r="B24" s="26"/>
      <c r="C24" s="13">
        <f>C5+C10+C16+C21</f>
        <v>53.83</v>
      </c>
      <c r="D24" s="13">
        <f>D5+D10+D17+D22</f>
        <v>10.16</v>
      </c>
      <c r="E24" s="13">
        <f>E5+E10+E16+E21</f>
        <v>43.67</v>
      </c>
      <c r="F24" s="13"/>
      <c r="G24" s="13"/>
      <c r="H24" s="13"/>
      <c r="I24" s="13"/>
      <c r="J24" s="13"/>
      <c r="K24" s="13"/>
      <c r="L24" s="13"/>
    </row>
    <row r="25" spans="1:6" ht="27.75" customHeight="1">
      <c r="A25" s="34" t="s">
        <v>129</v>
      </c>
      <c r="B25" s="34"/>
      <c r="C25" s="34"/>
      <c r="D25" s="34"/>
      <c r="E25" s="34"/>
      <c r="F25" s="34"/>
    </row>
    <row r="26" spans="1:6" ht="27.75" customHeight="1">
      <c r="A26" s="35" t="s">
        <v>164</v>
      </c>
      <c r="B26" s="35"/>
      <c r="C26" s="35"/>
      <c r="D26" s="35"/>
      <c r="E26" s="35"/>
      <c r="F26" s="35"/>
    </row>
  </sheetData>
  <sheetProtection/>
  <mergeCells count="7">
    <mergeCell ref="A1:L1"/>
    <mergeCell ref="A2:B2"/>
    <mergeCell ref="E2:L2"/>
    <mergeCell ref="A3:B3"/>
    <mergeCell ref="A24:B24"/>
    <mergeCell ref="A25:F25"/>
    <mergeCell ref="A26:F26"/>
  </mergeCells>
  <printOptions/>
  <pageMargins left="0.7" right="0.7" top="0.75" bottom="0.75" header="0.3" footer="0.3"/>
  <pageSetup fitToHeight="0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5" zoomScaleNormal="85" workbookViewId="0" topLeftCell="A1">
      <selection activeCell="E9" sqref="E9"/>
    </sheetView>
  </sheetViews>
  <sheetFormatPr defaultColWidth="9.00390625" defaultRowHeight="15"/>
  <cols>
    <col min="1" max="1" width="12.7109375" style="3" customWidth="1"/>
    <col min="2" max="2" width="33.7109375" style="3" customWidth="1"/>
    <col min="3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4" t="s">
        <v>165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166</v>
      </c>
      <c r="F2" s="6"/>
      <c r="G2" s="6"/>
      <c r="H2" s="6"/>
    </row>
    <row r="3" spans="1:8" ht="30.75" customHeight="1">
      <c r="A3" s="7" t="s">
        <v>155</v>
      </c>
      <c r="B3" s="7"/>
      <c r="C3" s="7" t="s">
        <v>7</v>
      </c>
      <c r="D3" s="7" t="s">
        <v>33</v>
      </c>
      <c r="E3" s="7" t="s">
        <v>34</v>
      </c>
      <c r="F3" s="7" t="s">
        <v>167</v>
      </c>
      <c r="G3" s="7" t="s">
        <v>168</v>
      </c>
      <c r="H3" s="7" t="s">
        <v>169</v>
      </c>
    </row>
    <row r="4" spans="1:8" ht="23.25" customHeight="1">
      <c r="A4" s="8" t="s">
        <v>28</v>
      </c>
      <c r="B4" s="9" t="s">
        <v>29</v>
      </c>
      <c r="C4" s="10">
        <f>SUM(D4:H4)</f>
        <v>0</v>
      </c>
      <c r="D4" s="8"/>
      <c r="E4" s="8"/>
      <c r="F4" s="8"/>
      <c r="G4" s="8"/>
      <c r="H4" s="8"/>
    </row>
    <row r="5" spans="1:8" s="2" customFormat="1" ht="23.25" customHeight="1">
      <c r="A5" s="11">
        <v>201</v>
      </c>
      <c r="B5" s="12" t="s">
        <v>35</v>
      </c>
      <c r="C5" s="13">
        <f>D5+E5</f>
        <v>44.66</v>
      </c>
      <c r="D5" s="14">
        <f>D6</f>
        <v>26.63</v>
      </c>
      <c r="E5" s="14">
        <f>E6</f>
        <v>18.03</v>
      </c>
      <c r="F5" s="15"/>
      <c r="G5" s="15"/>
      <c r="H5" s="15"/>
    </row>
    <row r="6" spans="1:8" ht="23.25" customHeight="1">
      <c r="A6" s="16">
        <v>20129</v>
      </c>
      <c r="B6" s="17" t="s">
        <v>36</v>
      </c>
      <c r="C6" s="18">
        <f>D6+E6</f>
        <v>44.66</v>
      </c>
      <c r="D6" s="19">
        <f>SUM(D7:D9)</f>
        <v>26.63</v>
      </c>
      <c r="E6" s="19">
        <f>SUM(E7:E9)</f>
        <v>18.03</v>
      </c>
      <c r="F6" s="8"/>
      <c r="G6" s="8"/>
      <c r="H6" s="8"/>
    </row>
    <row r="7" spans="1:8" ht="23.25" customHeight="1">
      <c r="A7" s="16">
        <v>2012901</v>
      </c>
      <c r="B7" s="17" t="s">
        <v>37</v>
      </c>
      <c r="C7" s="18">
        <f>D7+E7</f>
        <v>26.63</v>
      </c>
      <c r="D7" s="19">
        <v>26.63</v>
      </c>
      <c r="E7" s="19">
        <v>0</v>
      </c>
      <c r="F7" s="8"/>
      <c r="G7" s="8"/>
      <c r="H7" s="8"/>
    </row>
    <row r="8" spans="1:8" s="2" customFormat="1" ht="23.25" customHeight="1">
      <c r="A8" s="16">
        <v>2012902</v>
      </c>
      <c r="B8" s="17" t="s">
        <v>38</v>
      </c>
      <c r="C8" s="18">
        <f>D8+E8</f>
        <v>8.03</v>
      </c>
      <c r="D8" s="19">
        <v>0</v>
      </c>
      <c r="E8" s="19">
        <v>8.03</v>
      </c>
      <c r="F8" s="15"/>
      <c r="G8" s="15"/>
      <c r="H8" s="15"/>
    </row>
    <row r="9" spans="1:8" ht="23.25" customHeight="1">
      <c r="A9" s="16">
        <v>2012999</v>
      </c>
      <c r="B9" s="17" t="s">
        <v>39</v>
      </c>
      <c r="C9" s="18">
        <f>D9+E9</f>
        <v>10</v>
      </c>
      <c r="D9" s="19">
        <v>0</v>
      </c>
      <c r="E9" s="19">
        <v>10</v>
      </c>
      <c r="F9" s="8"/>
      <c r="G9" s="8"/>
      <c r="H9" s="8"/>
    </row>
    <row r="10" spans="1:8" s="2" customFormat="1" ht="23.25" customHeight="1">
      <c r="A10" s="11">
        <v>208</v>
      </c>
      <c r="B10" s="12" t="s">
        <v>40</v>
      </c>
      <c r="C10" s="13">
        <f>C11+C13</f>
        <v>4.390000000000001</v>
      </c>
      <c r="D10" s="13">
        <f>D11+D13</f>
        <v>4.390000000000001</v>
      </c>
      <c r="E10" s="14"/>
      <c r="F10" s="15"/>
      <c r="G10" s="15"/>
      <c r="H10" s="15"/>
    </row>
    <row r="11" spans="1:8" ht="23.25" customHeight="1">
      <c r="A11" s="16">
        <v>20805</v>
      </c>
      <c r="B11" s="17" t="s">
        <v>41</v>
      </c>
      <c r="C11" s="18">
        <v>4.2</v>
      </c>
      <c r="D11" s="19">
        <v>4.2</v>
      </c>
      <c r="E11" s="19"/>
      <c r="F11" s="8"/>
      <c r="G11" s="8"/>
      <c r="H11" s="8"/>
    </row>
    <row r="12" spans="1:8" ht="23.25" customHeight="1">
      <c r="A12" s="16">
        <v>2080505</v>
      </c>
      <c r="B12" s="17" t="s">
        <v>42</v>
      </c>
      <c r="C12" s="18">
        <v>4.2</v>
      </c>
      <c r="D12" s="19">
        <v>4.2</v>
      </c>
      <c r="E12" s="19"/>
      <c r="F12" s="8"/>
      <c r="G12" s="8"/>
      <c r="H12" s="8"/>
    </row>
    <row r="13" spans="1:8" ht="23.25" customHeight="1">
      <c r="A13" s="16">
        <v>20827</v>
      </c>
      <c r="B13" s="17" t="s">
        <v>43</v>
      </c>
      <c r="C13" s="18">
        <v>0.19</v>
      </c>
      <c r="D13" s="19">
        <v>0.19</v>
      </c>
      <c r="E13" s="19"/>
      <c r="F13" s="8"/>
      <c r="G13" s="8"/>
      <c r="H13" s="8"/>
    </row>
    <row r="14" spans="1:8" ht="23.25" customHeight="1">
      <c r="A14" s="16">
        <v>2082702</v>
      </c>
      <c r="B14" s="17" t="s">
        <v>44</v>
      </c>
      <c r="C14" s="10">
        <f aca="true" t="shared" si="0" ref="C14:C19">SUM(D14:H14)</f>
        <v>0.04</v>
      </c>
      <c r="D14" s="19">
        <v>0.04</v>
      </c>
      <c r="E14" s="19"/>
      <c r="F14" s="8"/>
      <c r="G14" s="8"/>
      <c r="H14" s="8"/>
    </row>
    <row r="15" spans="1:8" ht="23.25" customHeight="1">
      <c r="A15" s="16">
        <v>2082703</v>
      </c>
      <c r="B15" s="17" t="s">
        <v>45</v>
      </c>
      <c r="C15" s="10">
        <f t="shared" si="0"/>
        <v>0.15</v>
      </c>
      <c r="D15" s="19">
        <v>0.15</v>
      </c>
      <c r="E15" s="19"/>
      <c r="F15" s="8"/>
      <c r="G15" s="8"/>
      <c r="H15" s="8"/>
    </row>
    <row r="16" spans="1:8" s="2" customFormat="1" ht="23.25" customHeight="1">
      <c r="A16" s="11">
        <v>210</v>
      </c>
      <c r="B16" s="12" t="s">
        <v>46</v>
      </c>
      <c r="C16" s="20">
        <v>2.31</v>
      </c>
      <c r="D16" s="14">
        <v>2.31</v>
      </c>
      <c r="E16" s="14"/>
      <c r="F16" s="15"/>
      <c r="G16" s="15"/>
      <c r="H16" s="15"/>
    </row>
    <row r="17" spans="1:8" s="2" customFormat="1" ht="23.25" customHeight="1">
      <c r="A17" s="16">
        <v>21011</v>
      </c>
      <c r="B17" s="17" t="s">
        <v>47</v>
      </c>
      <c r="C17" s="21">
        <f>C18</f>
        <v>0.63</v>
      </c>
      <c r="D17" s="19">
        <v>0.63</v>
      </c>
      <c r="E17" s="19"/>
      <c r="F17" s="15"/>
      <c r="G17" s="15"/>
      <c r="H17" s="15"/>
    </row>
    <row r="18" spans="1:8" ht="23.25" customHeight="1">
      <c r="A18" s="16">
        <v>2101103</v>
      </c>
      <c r="B18" s="17" t="s">
        <v>48</v>
      </c>
      <c r="C18" s="21">
        <f t="shared" si="0"/>
        <v>0.63</v>
      </c>
      <c r="D18" s="19">
        <v>0.63</v>
      </c>
      <c r="E18" s="19"/>
      <c r="F18" s="8"/>
      <c r="G18" s="8"/>
      <c r="H18" s="8"/>
    </row>
    <row r="19" spans="1:8" ht="23.25" customHeight="1">
      <c r="A19" s="16">
        <v>21012</v>
      </c>
      <c r="B19" s="17" t="s">
        <v>49</v>
      </c>
      <c r="C19" s="21">
        <f t="shared" si="0"/>
        <v>1.68</v>
      </c>
      <c r="D19" s="19">
        <v>1.68</v>
      </c>
      <c r="E19" s="19"/>
      <c r="F19" s="8"/>
      <c r="G19" s="8"/>
      <c r="H19" s="8"/>
    </row>
    <row r="20" spans="1:8" ht="23.25" customHeight="1">
      <c r="A20" s="16">
        <v>2101201</v>
      </c>
      <c r="B20" s="17" t="s">
        <v>50</v>
      </c>
      <c r="C20" s="22">
        <f>D20</f>
        <v>1.68</v>
      </c>
      <c r="D20" s="19">
        <v>1.68</v>
      </c>
      <c r="E20" s="19"/>
      <c r="F20" s="8"/>
      <c r="G20" s="8"/>
      <c r="H20" s="8"/>
    </row>
    <row r="21" spans="1:8" ht="23.25" customHeight="1">
      <c r="A21" s="11">
        <v>221</v>
      </c>
      <c r="B21" s="12" t="s">
        <v>51</v>
      </c>
      <c r="C21" s="23">
        <f>C22</f>
        <v>2.47</v>
      </c>
      <c r="D21" s="23">
        <f>D22</f>
        <v>2.47</v>
      </c>
      <c r="E21" s="14"/>
      <c r="F21" s="8"/>
      <c r="G21" s="8"/>
      <c r="H21" s="8"/>
    </row>
    <row r="22" spans="1:8" ht="23.25" customHeight="1">
      <c r="A22" s="16">
        <v>22102</v>
      </c>
      <c r="B22" s="17" t="s">
        <v>52</v>
      </c>
      <c r="C22" s="24">
        <v>2.47</v>
      </c>
      <c r="D22" s="19">
        <v>2.47</v>
      </c>
      <c r="E22" s="19"/>
      <c r="F22" s="8"/>
      <c r="G22" s="8"/>
      <c r="H22" s="8"/>
    </row>
    <row r="23" spans="1:8" ht="23.25" customHeight="1">
      <c r="A23" s="16">
        <v>2210201</v>
      </c>
      <c r="B23" s="17" t="s">
        <v>53</v>
      </c>
      <c r="C23" s="25">
        <f>D23</f>
        <v>2.47</v>
      </c>
      <c r="D23" s="19">
        <v>2.47</v>
      </c>
      <c r="E23" s="19"/>
      <c r="F23" s="8"/>
      <c r="G23" s="8"/>
      <c r="H23" s="8"/>
    </row>
    <row r="24" spans="1:8" s="2" customFormat="1" ht="23.25" customHeight="1">
      <c r="A24" s="26" t="s">
        <v>163</v>
      </c>
      <c r="B24" s="26"/>
      <c r="C24" s="20">
        <f>C5+C10+C16+C21</f>
        <v>53.83</v>
      </c>
      <c r="D24" s="20">
        <f>D5+D10+D16+D21</f>
        <v>35.8</v>
      </c>
      <c r="E24" s="20">
        <f>E5+E10+E16+E21</f>
        <v>18.03</v>
      </c>
      <c r="F24" s="15"/>
      <c r="G24" s="15"/>
      <c r="H24" s="15"/>
    </row>
    <row r="33" ht="12">
      <c r="E33" s="3" t="s">
        <v>170</v>
      </c>
    </row>
  </sheetData>
  <sheetProtection/>
  <mergeCells count="5">
    <mergeCell ref="A1:H1"/>
    <mergeCell ref="A2:B2"/>
    <mergeCell ref="E2:H2"/>
    <mergeCell ref="A3:B3"/>
    <mergeCell ref="A24:B24"/>
  </mergeCells>
  <printOptions/>
  <pageMargins left="0.7" right="0.7" top="0.75" bottom="0.75" header="0.3" footer="0.3"/>
  <pageSetup fitToHeight="0" fitToWidth="1" horizontalDpi="600" verticalDpi="6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2019-04-08T02:11:10Z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